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Summary" sheetId="6" r:id="rId1"/>
    <sheet name="Abstract For Tin Hut" sheetId="4" r:id="rId2"/>
    <sheet name="Measurement Sheet For Tin Hut" sheetId="5" r:id="rId3"/>
    <sheet name="Abstract For Hospital" sheetId="2" r:id="rId4"/>
    <sheet name="Measurement Sheet For Hospital" sheetId="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BLK2" localSheetId="3">#REF!</definedName>
    <definedName name="______________BLK2" localSheetId="1">#REF!</definedName>
    <definedName name="______________BLK2" localSheetId="4">#REF!</definedName>
    <definedName name="______________BLK2" localSheetId="2">#REF!</definedName>
    <definedName name="______________BLK2">#REF!</definedName>
    <definedName name="______________FIT1" localSheetId="3">#REF!</definedName>
    <definedName name="______________FIT1" localSheetId="1">#REF!</definedName>
    <definedName name="______________FIT1">#REF!</definedName>
    <definedName name="______________MS2">#REF!</definedName>
    <definedName name="_____________BLK1" localSheetId="3">#REF!</definedName>
    <definedName name="_____________BLK1" localSheetId="1">#REF!</definedName>
    <definedName name="_____________BLK1" localSheetId="4">#REF!</definedName>
    <definedName name="_____________BLK1" localSheetId="2">#REF!</definedName>
    <definedName name="_____________BLK1">#REF!</definedName>
    <definedName name="_____________BLK2" localSheetId="3">#REF!</definedName>
    <definedName name="_____________BLK2" localSheetId="1">#REF!</definedName>
    <definedName name="_____________BLK2" localSheetId="4">#REF!</definedName>
    <definedName name="_____________BLK2" localSheetId="2">#REF!</definedName>
    <definedName name="_____________BLK2">#REF!</definedName>
    <definedName name="_____________FIT1" localSheetId="3">#REF!</definedName>
    <definedName name="_____________FIT1" localSheetId="1">#REF!</definedName>
    <definedName name="_____________FIT1" localSheetId="4">#REF!</definedName>
    <definedName name="_____________FIT1" localSheetId="2">#REF!</definedName>
    <definedName name="_____________FIT1">#REF!</definedName>
    <definedName name="_____________FIT2" localSheetId="3">#REF!</definedName>
    <definedName name="_____________FIT2" localSheetId="1">#REF!</definedName>
    <definedName name="_____________FIT2">#REF!</definedName>
    <definedName name="_____________MS2">#REF!</definedName>
    <definedName name="____________BLK1" localSheetId="3">#REF!</definedName>
    <definedName name="____________BLK1" localSheetId="1">#REF!</definedName>
    <definedName name="____________BLK1" localSheetId="4">#REF!</definedName>
    <definedName name="____________BLK1" localSheetId="2">#REF!</definedName>
    <definedName name="____________BLK1">#REF!</definedName>
    <definedName name="____________BLK2" localSheetId="3">#REF!</definedName>
    <definedName name="____________BLK2" localSheetId="1">#REF!</definedName>
    <definedName name="____________BLK2" localSheetId="4">#REF!</definedName>
    <definedName name="____________BLK2" localSheetId="2">#REF!</definedName>
    <definedName name="____________BLK2">#REF!</definedName>
    <definedName name="____________FIT1" localSheetId="3">#REF!</definedName>
    <definedName name="____________FIT1" localSheetId="1">#REF!</definedName>
    <definedName name="____________FIT1" localSheetId="4">#REF!</definedName>
    <definedName name="____________FIT1" localSheetId="2">#REF!</definedName>
    <definedName name="____________FIT1">#REF!</definedName>
    <definedName name="____________FIT2" localSheetId="3">#REF!</definedName>
    <definedName name="____________FIT2" localSheetId="1">#REF!</definedName>
    <definedName name="____________FIT2">#REF!</definedName>
    <definedName name="____________MS2">#REF!</definedName>
    <definedName name="___________BLK1" localSheetId="3">#REF!</definedName>
    <definedName name="___________BLK1" localSheetId="1">#REF!</definedName>
    <definedName name="___________BLK1" localSheetId="4">#REF!</definedName>
    <definedName name="___________BLK1" localSheetId="2">#REF!</definedName>
    <definedName name="___________BLK1">#REF!</definedName>
    <definedName name="___________BLK2" localSheetId="3">#REF!</definedName>
    <definedName name="___________BLK2" localSheetId="1">#REF!</definedName>
    <definedName name="___________BLK2" localSheetId="4">#REF!</definedName>
    <definedName name="___________BLK2" localSheetId="2">#REF!</definedName>
    <definedName name="___________BLK2">#REF!</definedName>
    <definedName name="___________FIT1" localSheetId="3">#REF!</definedName>
    <definedName name="___________FIT1" localSheetId="1">#REF!</definedName>
    <definedName name="___________FIT1" localSheetId="4">#REF!</definedName>
    <definedName name="___________FIT1" localSheetId="2">#REF!</definedName>
    <definedName name="___________FIT1">#REF!</definedName>
    <definedName name="___________FIT2" localSheetId="3">#REF!</definedName>
    <definedName name="___________FIT2" localSheetId="1">#REF!</definedName>
    <definedName name="___________FIT2">#REF!</definedName>
    <definedName name="___________MS2">#REF!</definedName>
    <definedName name="__________BLK1" localSheetId="3">#REF!</definedName>
    <definedName name="__________BLK1" localSheetId="1">#REF!</definedName>
    <definedName name="__________BLK1" localSheetId="4">#REF!</definedName>
    <definedName name="__________BLK1" localSheetId="2">#REF!</definedName>
    <definedName name="__________BLK1">#REF!</definedName>
    <definedName name="__________BLK2" localSheetId="3">#REF!</definedName>
    <definedName name="__________BLK2" localSheetId="1">#REF!</definedName>
    <definedName name="__________BLK2" localSheetId="4">#REF!</definedName>
    <definedName name="__________BLK2" localSheetId="2">#REF!</definedName>
    <definedName name="__________BLK2">#REF!</definedName>
    <definedName name="__________FIT1" localSheetId="3">#REF!</definedName>
    <definedName name="__________FIT1" localSheetId="1">#REF!</definedName>
    <definedName name="__________FIT1" localSheetId="4">#REF!</definedName>
    <definedName name="__________FIT1" localSheetId="2">#REF!</definedName>
    <definedName name="__________FIT1">#REF!</definedName>
    <definedName name="__________FIT2" localSheetId="3">#REF!</definedName>
    <definedName name="__________FIT2" localSheetId="1">#REF!</definedName>
    <definedName name="__________FIT2">#REF!</definedName>
    <definedName name="__________MS2">#REF!</definedName>
    <definedName name="_________BLK1" localSheetId="3">#REF!</definedName>
    <definedName name="_________BLK1" localSheetId="1">#REF!</definedName>
    <definedName name="_________BLK1" localSheetId="4">#REF!</definedName>
    <definedName name="_________BLK1" localSheetId="2">#REF!</definedName>
    <definedName name="_________BLK1">#REF!</definedName>
    <definedName name="_________BLK2" localSheetId="3">#REF!</definedName>
    <definedName name="_________BLK2" localSheetId="1">#REF!</definedName>
    <definedName name="_________BLK2" localSheetId="4">#REF!</definedName>
    <definedName name="_________BLK2" localSheetId="2">#REF!</definedName>
    <definedName name="_________BLK2">#REF!</definedName>
    <definedName name="_________FIT1" localSheetId="3">#REF!</definedName>
    <definedName name="_________FIT1" localSheetId="1">#REF!</definedName>
    <definedName name="_________FIT1" localSheetId="4">#REF!</definedName>
    <definedName name="_________FIT1" localSheetId="2">#REF!</definedName>
    <definedName name="_________FIT1">#REF!</definedName>
    <definedName name="_________FIT2" localSheetId="3">#REF!</definedName>
    <definedName name="_________FIT2" localSheetId="1">#REF!</definedName>
    <definedName name="_________FIT2">#REF!</definedName>
    <definedName name="_________MS2" localSheetId="3">#REF!</definedName>
    <definedName name="_________MS2" localSheetId="1">#REF!</definedName>
    <definedName name="_________MS2">#REF!</definedName>
    <definedName name="________BLK1" localSheetId="3">#REF!</definedName>
    <definedName name="________BLK1" localSheetId="1">#REF!</definedName>
    <definedName name="________BLK1">#REF!</definedName>
    <definedName name="________BLK2" localSheetId="3">#REF!</definedName>
    <definedName name="________BLK2" localSheetId="1">#REF!</definedName>
    <definedName name="________BLK2">#REF!</definedName>
    <definedName name="________FIT1" localSheetId="3">#REF!</definedName>
    <definedName name="________FIT1" localSheetId="1">#REF!</definedName>
    <definedName name="________FIT1">#REF!</definedName>
    <definedName name="________FIT2" localSheetId="3">#REF!</definedName>
    <definedName name="________FIT2" localSheetId="1">#REF!</definedName>
    <definedName name="________FIT2">#REF!</definedName>
    <definedName name="________MS2" localSheetId="3">#REF!</definedName>
    <definedName name="________MS2" localSheetId="1">#REF!</definedName>
    <definedName name="________MS2">#REF!</definedName>
    <definedName name="_______BLK1" localSheetId="3">#REF!</definedName>
    <definedName name="_______BLK1" localSheetId="1">#REF!</definedName>
    <definedName name="_______BLK1">#REF!</definedName>
    <definedName name="_______BLK2" localSheetId="3">#REF!</definedName>
    <definedName name="_______BLK2" localSheetId="1">#REF!</definedName>
    <definedName name="_______BLK2">#REF!</definedName>
    <definedName name="_______FIT1" localSheetId="3">#REF!</definedName>
    <definedName name="_______FIT1" localSheetId="1">#REF!</definedName>
    <definedName name="_______FIT1">#REF!</definedName>
    <definedName name="_______FIT2" localSheetId="3">#REF!</definedName>
    <definedName name="_______FIT2" localSheetId="1">#REF!</definedName>
    <definedName name="_______FIT2">#REF!</definedName>
    <definedName name="_______MS2">#REF!</definedName>
    <definedName name="______BLK1" localSheetId="3">#REF!</definedName>
    <definedName name="______BLK1" localSheetId="1">#REF!</definedName>
    <definedName name="______BLK1" localSheetId="4">#REF!</definedName>
    <definedName name="______BLK1" localSheetId="2">#REF!</definedName>
    <definedName name="______BLK1">#REF!</definedName>
    <definedName name="______BLK2" localSheetId="3">#REF!</definedName>
    <definedName name="______BLK2" localSheetId="1">#REF!</definedName>
    <definedName name="______BLK2" localSheetId="4">#REF!</definedName>
    <definedName name="______BLK2" localSheetId="2">#REF!</definedName>
    <definedName name="______BLK2">#REF!</definedName>
    <definedName name="______FIT1" localSheetId="3">#REF!</definedName>
    <definedName name="______FIT1" localSheetId="1">#REF!</definedName>
    <definedName name="______FIT1" localSheetId="4">#REF!</definedName>
    <definedName name="______FIT1" localSheetId="2">#REF!</definedName>
    <definedName name="______FIT1">#REF!</definedName>
    <definedName name="______FIT2" localSheetId="3">#REF!</definedName>
    <definedName name="______FIT2" localSheetId="1">#REF!</definedName>
    <definedName name="______FIT2">#REF!</definedName>
    <definedName name="______MS2">#REF!</definedName>
    <definedName name="_____BLK1" localSheetId="3">#REF!</definedName>
    <definedName name="_____BLK1" localSheetId="1">#REF!</definedName>
    <definedName name="_____BLK1" localSheetId="4">#REF!</definedName>
    <definedName name="_____BLK1" localSheetId="2">#REF!</definedName>
    <definedName name="_____BLK1">#REF!</definedName>
    <definedName name="_____BLK2" localSheetId="3">#REF!</definedName>
    <definedName name="_____BLK2" localSheetId="1">#REF!</definedName>
    <definedName name="_____BLK2" localSheetId="4">#REF!</definedName>
    <definedName name="_____BLK2" localSheetId="2">#REF!</definedName>
    <definedName name="_____BLK2">#REF!</definedName>
    <definedName name="_____FIT1" localSheetId="3">#REF!</definedName>
    <definedName name="_____FIT1" localSheetId="1">#REF!</definedName>
    <definedName name="_____FIT1" localSheetId="4">#REF!</definedName>
    <definedName name="_____FIT1" localSheetId="2">#REF!</definedName>
    <definedName name="_____FIT1">#REF!</definedName>
    <definedName name="_____FIT2" localSheetId="3">#REF!</definedName>
    <definedName name="_____FIT2" localSheetId="1">#REF!</definedName>
    <definedName name="_____FIT2">#REF!</definedName>
    <definedName name="_____MS2">#REF!</definedName>
    <definedName name="____BLK1" localSheetId="3">#REF!</definedName>
    <definedName name="____BLK1" localSheetId="1">#REF!</definedName>
    <definedName name="____BLK1" localSheetId="4">#REF!</definedName>
    <definedName name="____BLK1" localSheetId="2">#REF!</definedName>
    <definedName name="____BLK1">#REF!</definedName>
    <definedName name="____BLK2" localSheetId="3">#REF!</definedName>
    <definedName name="____BLK2" localSheetId="1">#REF!</definedName>
    <definedName name="____BLK2" localSheetId="4">#REF!</definedName>
    <definedName name="____BLK2" localSheetId="2">#REF!</definedName>
    <definedName name="____BLK2">#REF!</definedName>
    <definedName name="____FIT1" localSheetId="3">#REF!</definedName>
    <definedName name="____FIT1" localSheetId="1">#REF!</definedName>
    <definedName name="____FIT1" localSheetId="4">#REF!</definedName>
    <definedName name="____FIT1" localSheetId="2">#REF!</definedName>
    <definedName name="____FIT1">#REF!</definedName>
    <definedName name="____FIT2" localSheetId="3">#REF!</definedName>
    <definedName name="____FIT2" localSheetId="1">#REF!</definedName>
    <definedName name="____FIT2">#REF!</definedName>
    <definedName name="____MS2">#REF!</definedName>
    <definedName name="___BLK1" localSheetId="3">#REF!</definedName>
    <definedName name="___BLK1" localSheetId="1">#REF!</definedName>
    <definedName name="___BLK1" localSheetId="4">#REF!</definedName>
    <definedName name="___BLK1" localSheetId="2">#REF!</definedName>
    <definedName name="___BLK1">#REF!</definedName>
    <definedName name="___BLK2" localSheetId="3">#REF!</definedName>
    <definedName name="___BLK2" localSheetId="1">#REF!</definedName>
    <definedName name="___BLK2" localSheetId="4">#REF!</definedName>
    <definedName name="___BLK2" localSheetId="2">#REF!</definedName>
    <definedName name="___BLK2">#REF!</definedName>
    <definedName name="___FIT1" localSheetId="3">#REF!</definedName>
    <definedName name="___FIT1" localSheetId="1">#REF!</definedName>
    <definedName name="___FIT1" localSheetId="4">#REF!</definedName>
    <definedName name="___FIT1" localSheetId="2">#REF!</definedName>
    <definedName name="___FIT1">#REF!</definedName>
    <definedName name="___FIT2" localSheetId="3">#REF!</definedName>
    <definedName name="___FIT2" localSheetId="1">#REF!</definedName>
    <definedName name="___FIT2">#REF!</definedName>
    <definedName name="___MS2">#REF!</definedName>
    <definedName name="__aoc1">'[1]01'!$H$43</definedName>
    <definedName name="__aoc10">#REF!</definedName>
    <definedName name="__aoc11" localSheetId="3">#REF!</definedName>
    <definedName name="__aoc11" localSheetId="1">#REF!</definedName>
    <definedName name="__aoc11" localSheetId="4">#REF!</definedName>
    <definedName name="__aoc11" localSheetId="2">#REF!</definedName>
    <definedName name="__aoc11">#REF!</definedName>
    <definedName name="__aoc2">'[1]02'!$H$24</definedName>
    <definedName name="__aoc3">'[1]03'!$H$21</definedName>
    <definedName name="__aoc4">'[1]04'!$H$33</definedName>
    <definedName name="__aoc7" localSheetId="3">#REF!</definedName>
    <definedName name="__aoc7" localSheetId="1">#REF!</definedName>
    <definedName name="__aoc7" localSheetId="4">#REF!</definedName>
    <definedName name="__aoc7" localSheetId="2">#REF!</definedName>
    <definedName name="__aoc7">#REF!</definedName>
    <definedName name="__aoc8" localSheetId="3">#REF!</definedName>
    <definedName name="__aoc8" localSheetId="1">#REF!</definedName>
    <definedName name="__aoc8">#REF!</definedName>
    <definedName name="__aoc9" localSheetId="3">#REF!</definedName>
    <definedName name="__aoc9" localSheetId="1">#REF!</definedName>
    <definedName name="__aoc9">#REF!</definedName>
    <definedName name="__BLK1" localSheetId="3">#REF!</definedName>
    <definedName name="__BLK1" localSheetId="1">#REF!</definedName>
    <definedName name="__BLK1">#REF!</definedName>
    <definedName name="__BLK2" localSheetId="3">#REF!</definedName>
    <definedName name="__BLK2" localSheetId="1">#REF!</definedName>
    <definedName name="__BLK2">#REF!</definedName>
    <definedName name="__FIT1" localSheetId="3">#REF!</definedName>
    <definedName name="__FIT1" localSheetId="1">#REF!</definedName>
    <definedName name="__FIT1">#REF!</definedName>
    <definedName name="__FIT2" localSheetId="3">#REF!</definedName>
    <definedName name="__FIT2" localSheetId="1">#REF!</definedName>
    <definedName name="__FIT2">#REF!</definedName>
    <definedName name="__MS2" localSheetId="3">#REF!</definedName>
    <definedName name="__MS2" localSheetId="1">#REF!</definedName>
    <definedName name="__MS2">#REF!</definedName>
    <definedName name="__xlnm.Print_Titles">#REF!</definedName>
    <definedName name="_10.1" localSheetId="3">#REF!</definedName>
    <definedName name="_10.1" localSheetId="1">#REF!</definedName>
    <definedName name="_10.1" localSheetId="4">#REF!</definedName>
    <definedName name="_10.1" localSheetId="2">#REF!</definedName>
    <definedName name="_10.1">#REF!</definedName>
    <definedName name="_3.1" localSheetId="3">#REF!</definedName>
    <definedName name="_3.1" localSheetId="1">#REF!</definedName>
    <definedName name="_3.1" localSheetId="4">#REF!</definedName>
    <definedName name="_3.1" localSheetId="2">#REF!</definedName>
    <definedName name="_3.1">#REF!</definedName>
    <definedName name="_3.10" localSheetId="3">#REF!</definedName>
    <definedName name="_3.10" localSheetId="1">#REF!</definedName>
    <definedName name="_3.10" localSheetId="4">#REF!</definedName>
    <definedName name="_3.10" localSheetId="2">#REF!</definedName>
    <definedName name="_3.10">#REF!</definedName>
    <definedName name="_3.11" localSheetId="3">#REF!</definedName>
    <definedName name="_3.11" localSheetId="1">#REF!</definedName>
    <definedName name="_3.11">#REF!</definedName>
    <definedName name="_3.12" localSheetId="3">#REF!</definedName>
    <definedName name="_3.12" localSheetId="1">#REF!</definedName>
    <definedName name="_3.12">#REF!</definedName>
    <definedName name="_3.13" localSheetId="3">#REF!</definedName>
    <definedName name="_3.13" localSheetId="1">#REF!</definedName>
    <definedName name="_3.13">#REF!</definedName>
    <definedName name="_3.14" localSheetId="3">#REF!</definedName>
    <definedName name="_3.14" localSheetId="1">#REF!</definedName>
    <definedName name="_3.14">#REF!</definedName>
    <definedName name="_3.15" localSheetId="3">#REF!</definedName>
    <definedName name="_3.15" localSheetId="1">#REF!</definedName>
    <definedName name="_3.15">#REF!</definedName>
    <definedName name="_3.16" localSheetId="3">#REF!</definedName>
    <definedName name="_3.16" localSheetId="1">#REF!</definedName>
    <definedName name="_3.16">#REF!</definedName>
    <definedName name="_3.17" localSheetId="3">#REF!</definedName>
    <definedName name="_3.17" localSheetId="1">#REF!</definedName>
    <definedName name="_3.17">#REF!</definedName>
    <definedName name="_3.2" localSheetId="3">#REF!</definedName>
    <definedName name="_3.2" localSheetId="1">#REF!</definedName>
    <definedName name="_3.2">#REF!</definedName>
    <definedName name="_3.3" localSheetId="3">#REF!</definedName>
    <definedName name="_3.3" localSheetId="1">#REF!</definedName>
    <definedName name="_3.3">#REF!</definedName>
    <definedName name="_3.4" localSheetId="3">#REF!</definedName>
    <definedName name="_3.4" localSheetId="1">#REF!</definedName>
    <definedName name="_3.4">#REF!</definedName>
    <definedName name="_3.5" localSheetId="3">#REF!</definedName>
    <definedName name="_3.5" localSheetId="1">#REF!</definedName>
    <definedName name="_3.5">#REF!</definedName>
    <definedName name="_3.6" localSheetId="3">#REF!</definedName>
    <definedName name="_3.6" localSheetId="1">#REF!</definedName>
    <definedName name="_3.6">#REF!</definedName>
    <definedName name="_3.7" localSheetId="3">#REF!</definedName>
    <definedName name="_3.7" localSheetId="1">#REF!</definedName>
    <definedName name="_3.7">#REF!</definedName>
    <definedName name="_3.8" localSheetId="3">#REF!</definedName>
    <definedName name="_3.8" localSheetId="1">#REF!</definedName>
    <definedName name="_3.8">#REF!</definedName>
    <definedName name="_3.9" localSheetId="3">#REF!</definedName>
    <definedName name="_3.9" localSheetId="1">#REF!</definedName>
    <definedName name="_3.9">#REF!</definedName>
    <definedName name="_aoc1">'[2]01'!$I$31</definedName>
    <definedName name="_aoc10" localSheetId="3">#REF!</definedName>
    <definedName name="_aoc10" localSheetId="1">#REF!</definedName>
    <definedName name="_aoc10" localSheetId="4">#REF!</definedName>
    <definedName name="_aoc10" localSheetId="2">#REF!</definedName>
    <definedName name="_aoc10">#REF!</definedName>
    <definedName name="_aoc11" localSheetId="3">#REF!</definedName>
    <definedName name="_aoc11" localSheetId="1">#REF!</definedName>
    <definedName name="_aoc11">#REF!</definedName>
    <definedName name="_aoc2">'[2]02'!$I$21</definedName>
    <definedName name="_aoc3">'[2]03'!$I$21</definedName>
    <definedName name="_aoc4" localSheetId="3">'[2]04'!#REF!</definedName>
    <definedName name="_aoc4" localSheetId="1">'[2]04'!#REF!</definedName>
    <definedName name="_aoc4" localSheetId="4">'[2]04'!#REF!</definedName>
    <definedName name="_aoc4" localSheetId="2">'[2]04'!#REF!</definedName>
    <definedName name="_aoc4">'[2]04'!#REF!</definedName>
    <definedName name="_aoc7" localSheetId="3">#REF!</definedName>
    <definedName name="_aoc7" localSheetId="1">#REF!</definedName>
    <definedName name="_aoc7" localSheetId="4">#REF!</definedName>
    <definedName name="_aoc7" localSheetId="2">#REF!</definedName>
    <definedName name="_aoc7">#REF!</definedName>
    <definedName name="_aoc8" localSheetId="3">#REF!</definedName>
    <definedName name="_aoc8" localSheetId="1">#REF!</definedName>
    <definedName name="_aoc8">#REF!</definedName>
    <definedName name="_aoc9" localSheetId="3">#REF!</definedName>
    <definedName name="_aoc9" localSheetId="1">#REF!</definedName>
    <definedName name="_aoc9">#REF!</definedName>
    <definedName name="_BLK1" localSheetId="3">#REF!</definedName>
    <definedName name="_BLK1" localSheetId="1">#REF!</definedName>
    <definedName name="_BLK1">#REF!</definedName>
    <definedName name="_BLK2" localSheetId="3">#REF!</definedName>
    <definedName name="_BLK2" localSheetId="1">#REF!</definedName>
    <definedName name="_BLK2">#REF!</definedName>
    <definedName name="_carriage" localSheetId="3">#REF!</definedName>
    <definedName name="_carriage" localSheetId="1">#REF!</definedName>
    <definedName name="_carriage">#REF!</definedName>
    <definedName name="_Fill" localSheetId="3">#REF!</definedName>
    <definedName name="_Fill" localSheetId="1">#REF!</definedName>
    <definedName name="_Fill">#REF!</definedName>
    <definedName name="_FIT1" localSheetId="3">#REF!</definedName>
    <definedName name="_FIT1" localSheetId="1">#REF!</definedName>
    <definedName name="_FIT1" localSheetId="4">#REF!</definedName>
    <definedName name="_FIT1" localSheetId="2">#REF!</definedName>
    <definedName name="_FIT1">#REF!</definedName>
    <definedName name="_FIT2" localSheetId="3">#REF!</definedName>
    <definedName name="_FIT2" localSheetId="1">#REF!</definedName>
    <definedName name="_FIT2" localSheetId="4">#REF!</definedName>
    <definedName name="_FIT2" localSheetId="2">#REF!</definedName>
    <definedName name="_FIT2">#REF!</definedName>
    <definedName name="_IV65537" localSheetId="3">'[3]Steel-Circular'!#REF!</definedName>
    <definedName name="_IV65537" localSheetId="1">'[3]Steel-Circular'!#REF!</definedName>
    <definedName name="_IV65537" localSheetId="4">'[3]Steel-Circular'!#REF!</definedName>
    <definedName name="_IV65537" localSheetId="2">'[3]Steel-Circular'!#REF!</definedName>
    <definedName name="_IV65537">'[3]Steel-Circular'!#REF!</definedName>
    <definedName name="_ll17" localSheetId="3">#REF!</definedName>
    <definedName name="_ll17" localSheetId="1">#REF!</definedName>
    <definedName name="_ll17" localSheetId="4">#REF!</definedName>
    <definedName name="_ll17" localSheetId="2">#REF!</definedName>
    <definedName name="_ll17">#REF!</definedName>
    <definedName name="_MS2" localSheetId="3">#REF!</definedName>
    <definedName name="_MS2" localSheetId="1">#REF!</definedName>
    <definedName name="_MS2" localSheetId="4">#REF!</definedName>
    <definedName name="_MS2" localSheetId="2">#REF!</definedName>
    <definedName name="_MS2">#REF!</definedName>
    <definedName name="_np3">'[4]Material '!$G$50</definedName>
    <definedName name="_Rate" localSheetId="3">#REF!</definedName>
    <definedName name="_Rate" localSheetId="1">#REF!</definedName>
    <definedName name="_Rate" localSheetId="4">#REF!</definedName>
    <definedName name="_Rate" localSheetId="2">#REF!</definedName>
    <definedName name="_Rate">#REF!</definedName>
    <definedName name="_Table2_In1" localSheetId="3">#REF!</definedName>
    <definedName name="_Table2_In1" localSheetId="1">#REF!</definedName>
    <definedName name="_Table2_In1" localSheetId="4">#REF!</definedName>
    <definedName name="_Table2_In1" localSheetId="2">#REF!</definedName>
    <definedName name="_Table2_In1">#REF!</definedName>
    <definedName name="_Table2_In2" localSheetId="3">#REF!</definedName>
    <definedName name="_Table2_In2" localSheetId="1">#REF!</definedName>
    <definedName name="_Table2_In2">#REF!</definedName>
    <definedName name="a" localSheetId="3">#REF!</definedName>
    <definedName name="a" localSheetId="1">#REF!</definedName>
    <definedName name="a">#REF!</definedName>
    <definedName name="AA" localSheetId="3">'[5]Back_Cal_for OMC'!#REF!</definedName>
    <definedName name="AA" localSheetId="1">'[5]Back_Cal_for OMC'!#REF!</definedName>
    <definedName name="AA">'[5]Back_Cal_for OMC'!#REF!</definedName>
    <definedName name="aaa">#REF!</definedName>
    <definedName name="AAC_Blocks" localSheetId="3">#REF!</definedName>
    <definedName name="AAC_Blocks" localSheetId="1">#REF!</definedName>
    <definedName name="AAC_Blocks" localSheetId="4">#REF!</definedName>
    <definedName name="AAC_Blocks" localSheetId="2">#REF!</definedName>
    <definedName name="AAC_Blocks">#REF!</definedName>
    <definedName name="AB">'[5]Back_Cal_for OMC'!$A$15:$B$40</definedName>
    <definedName name="ABC">'[5]Back_Cal_for OMC'!$D$15:$E$18</definedName>
    <definedName name="ABCD">'[5]Back_Cal_for OMC'!$A$42:$B$45</definedName>
    <definedName name="acBridge" localSheetId="3">#REF!</definedName>
    <definedName name="acBridge" localSheetId="1">#REF!</definedName>
    <definedName name="acBridge" localSheetId="4">#REF!</definedName>
    <definedName name="acBridge" localSheetId="2">#REF!</definedName>
    <definedName name="acBridge">#REF!</definedName>
    <definedName name="Adjustable_Span_ESOSI" localSheetId="3">#REF!</definedName>
    <definedName name="Adjustable_Span_ESOSI" localSheetId="1">#REF!</definedName>
    <definedName name="Adjustable_Span_ESOSI" localSheetId="4">#REF!</definedName>
    <definedName name="Adjustable_Span_ESOSI" localSheetId="2">#REF!</definedName>
    <definedName name="Adjustable_Span_ESOSI">#REF!</definedName>
    <definedName name="Adjustable_Telescopic_prop" localSheetId="3">#REF!</definedName>
    <definedName name="Adjustable_Telescopic_prop" localSheetId="1">#REF!</definedName>
    <definedName name="Adjustable_Telescopic_prop">#REF!</definedName>
    <definedName name="aggr10" localSheetId="3">#REF!</definedName>
    <definedName name="aggr10" localSheetId="1">#REF!</definedName>
    <definedName name="aggr10">#REF!</definedName>
    <definedName name="aggr11" localSheetId="3">#REF!</definedName>
    <definedName name="aggr11" localSheetId="1">#REF!</definedName>
    <definedName name="aggr11">#REF!</definedName>
    <definedName name="aggr13" localSheetId="3">#REF!</definedName>
    <definedName name="aggr13" localSheetId="1">#REF!</definedName>
    <definedName name="aggr13">#REF!</definedName>
    <definedName name="aggr2" localSheetId="3">#REF!</definedName>
    <definedName name="aggr2" localSheetId="1">#REF!</definedName>
    <definedName name="aggr2">#REF!</definedName>
    <definedName name="aggr2.36" localSheetId="3">#REF!</definedName>
    <definedName name="aggr2.36" localSheetId="1">#REF!</definedName>
    <definedName name="aggr2.36">#REF!</definedName>
    <definedName name="aggr20" localSheetId="3">#REF!</definedName>
    <definedName name="aggr20" localSheetId="1">#REF!</definedName>
    <definedName name="aggr20">#REF!</definedName>
    <definedName name="aggr22" localSheetId="3">#REF!</definedName>
    <definedName name="aggr22" localSheetId="1">#REF!</definedName>
    <definedName name="aggr22">#REF!</definedName>
    <definedName name="aggr26" localSheetId="3">#REF!</definedName>
    <definedName name="aggr26" localSheetId="1">#REF!</definedName>
    <definedName name="aggr26">#REF!</definedName>
    <definedName name="aggr40" localSheetId="3">#REF!</definedName>
    <definedName name="aggr40" localSheetId="1">#REF!</definedName>
    <definedName name="aggr40">#REF!</definedName>
    <definedName name="aggr53" localSheetId="3">#REF!</definedName>
    <definedName name="aggr53" localSheetId="1">#REF!</definedName>
    <definedName name="aggr53">#REF!</definedName>
    <definedName name="aggr6" localSheetId="3">#REF!</definedName>
    <definedName name="aggr6" localSheetId="1">#REF!</definedName>
    <definedName name="aggr6">#REF!</definedName>
    <definedName name="aggr63" localSheetId="3">#REF!</definedName>
    <definedName name="aggr63" localSheetId="1">#REF!</definedName>
    <definedName name="aggr63">#REF!</definedName>
    <definedName name="agrr10" localSheetId="3">#REF!</definedName>
    <definedName name="agrr10" localSheetId="1">#REF!</definedName>
    <definedName name="agrr10">#REF!</definedName>
    <definedName name="agrr63mm" localSheetId="3">#REF!</definedName>
    <definedName name="agrr63mm" localSheetId="1">#REF!</definedName>
    <definedName name="agrr63mm">#REF!</definedName>
    <definedName name="an" localSheetId="3">#REF!</definedName>
    <definedName name="an" localSheetId="1">#REF!</definedName>
    <definedName name="an">#REF!</definedName>
    <definedName name="anu" localSheetId="3">#REF!</definedName>
    <definedName name="anu" localSheetId="1">#REF!</definedName>
    <definedName name="anu">#REF!</definedName>
    <definedName name="approachslab" localSheetId="3">#REF!</definedName>
    <definedName name="approachslab" localSheetId="1">#REF!</definedName>
    <definedName name="approachslab">#REF!</definedName>
    <definedName name="as" localSheetId="3">'[5]Back_Cal_for OMC'!#REF!</definedName>
    <definedName name="as" localSheetId="1">'[5]Back_Cal_for OMC'!#REF!</definedName>
    <definedName name="as">'[5]Back_Cal_for OMC'!#REF!</definedName>
    <definedName name="b" localSheetId="3">#REF!</definedName>
    <definedName name="b" localSheetId="1">#REF!</definedName>
    <definedName name="b" localSheetId="4">#REF!</definedName>
    <definedName name="b" localSheetId="2">#REF!</definedName>
    <definedName name="b">#REF!</definedName>
    <definedName name="ballies">'[4]Material '!$G$31</definedName>
    <definedName name="BAND" localSheetId="3">#REF!</definedName>
    <definedName name="BAND" localSheetId="1">#REF!</definedName>
    <definedName name="BAND" localSheetId="4">#REF!</definedName>
    <definedName name="BAND" localSheetId="2">#REF!</definedName>
    <definedName name="BAND">#REF!</definedName>
    <definedName name="Barkedasalam" localSheetId="3">#REF!</definedName>
    <definedName name="Barkedasalam" localSheetId="1">#REF!</definedName>
    <definedName name="Barkedasalam" localSheetId="4">#REF!</definedName>
    <definedName name="Barkedasalam" localSheetId="2">#REF!</definedName>
    <definedName name="Barkedasalam">#REF!</definedName>
    <definedName name="Barkhedabondar" localSheetId="3">#REF!</definedName>
    <definedName name="Barkhedabondar" localSheetId="1">#REF!</definedName>
    <definedName name="Barkhedabondar">#REF!</definedName>
    <definedName name="bat" localSheetId="3">#REF!</definedName>
    <definedName name="bat" localSheetId="1">#REF!</definedName>
    <definedName name="bat">#REF!</definedName>
    <definedName name="BC" localSheetId="3">#REF!</definedName>
    <definedName name="BC" localSheetId="1">#REF!</definedName>
    <definedName name="BC">#REF!</definedName>
    <definedName name="Beam_Clamp" localSheetId="3">#REF!</definedName>
    <definedName name="Beam_Clamp" localSheetId="1">#REF!</definedName>
    <definedName name="Beam_Clamp">#REF!</definedName>
    <definedName name="BEL" localSheetId="3">#REF!</definedName>
    <definedName name="BEL" localSheetId="1">#REF!</definedName>
    <definedName name="BEL">#REF!</definedName>
    <definedName name="bent" localSheetId="3">#REF!</definedName>
    <definedName name="bent" localSheetId="1">#REF!</definedName>
    <definedName name="bent">#REF!</definedName>
    <definedName name="bf" localSheetId="3">#REF!</definedName>
    <definedName name="bf" localSheetId="1">#REF!</definedName>
    <definedName name="bf">#REF!</definedName>
    <definedName name="BHIST" localSheetId="3">#REF!</definedName>
    <definedName name="BHIST" localSheetId="1">#REF!</definedName>
    <definedName name="BHIST">#REF!</definedName>
    <definedName name="bhistee" localSheetId="3">#REF!</definedName>
    <definedName name="bhistee" localSheetId="1">#REF!</definedName>
    <definedName name="bhistee">#REF!</definedName>
    <definedName name="bhisti" localSheetId="3">#REF!</definedName>
    <definedName name="bhisti" localSheetId="1">#REF!</definedName>
    <definedName name="bhisti">#REF!</definedName>
    <definedName name="bitumen" localSheetId="3">#REF!</definedName>
    <definedName name="bitumen" localSheetId="1">#REF!</definedName>
    <definedName name="bitumen">#REF!</definedName>
    <definedName name="bitumen6070" localSheetId="3">#REF!</definedName>
    <definedName name="bitumen6070" localSheetId="1">#REF!</definedName>
    <definedName name="bitumen6070">#REF!</definedName>
    <definedName name="bitumenboiler" localSheetId="3">#REF!</definedName>
    <definedName name="bitumenboiler" localSheetId="1">#REF!</definedName>
    <definedName name="bitumenboiler">#REF!</definedName>
    <definedName name="bitumenemul" localSheetId="3">#REF!</definedName>
    <definedName name="bitumenemul" localSheetId="1">#REF!</definedName>
    <definedName name="bitumenemul">#REF!</definedName>
    <definedName name="blacksmith" localSheetId="3">#REF!</definedName>
    <definedName name="blacksmith" localSheetId="1">#REF!</definedName>
    <definedName name="blacksmith">#REF!</definedName>
    <definedName name="blacksmithhelper" localSheetId="3">#REF!</definedName>
    <definedName name="blacksmithhelper" localSheetId="1">#REF!</definedName>
    <definedName name="blacksmithhelper">#REF!</definedName>
    <definedName name="blaster" localSheetId="3">#REF!</definedName>
    <definedName name="blaster" localSheetId="1">#REF!</definedName>
    <definedName name="blaster">#REF!</definedName>
    <definedName name="BM" localSheetId="3">#REF!</definedName>
    <definedName name="BM" localSheetId="1">#REF!</definedName>
    <definedName name="BM">#REF!</definedName>
    <definedName name="bondstone">'[4]Material '!$G$40</definedName>
    <definedName name="boulder" localSheetId="3">#REF!</definedName>
    <definedName name="boulder" localSheetId="1">#REF!</definedName>
    <definedName name="boulder" localSheetId="4">#REF!</definedName>
    <definedName name="boulder" localSheetId="2">#REF!</definedName>
    <definedName name="boulder">#REF!</definedName>
    <definedName name="Brick_Aggregate" localSheetId="3">#REF!</definedName>
    <definedName name="Brick_Aggregate" localSheetId="1">#REF!</definedName>
    <definedName name="Brick_Aggregate" localSheetId="4">#REF!</definedName>
    <definedName name="Brick_Aggregate" localSheetId="2">#REF!</definedName>
    <definedName name="Brick_Aggregate">#REF!</definedName>
    <definedName name="bricks" localSheetId="3">#REF!</definedName>
    <definedName name="bricks" localSheetId="1">#REF!</definedName>
    <definedName name="bricks">#REF!</definedName>
    <definedName name="Bsalam" localSheetId="3">#REF!</definedName>
    <definedName name="Bsalam" localSheetId="1">#REF!</definedName>
    <definedName name="Bsalam">#REF!</definedName>
    <definedName name="C.C.Road">'[6]Gen Info'!$B$34:$B$57</definedName>
    <definedName name="Cable_Details" localSheetId="3">#REF!</definedName>
    <definedName name="Cable_Details" localSheetId="1">#REF!</definedName>
    <definedName name="Cable_Details" localSheetId="4">#REF!</definedName>
    <definedName name="Cable_Details" localSheetId="2">#REF!</definedName>
    <definedName name="Cable_Details">#REF!</definedName>
    <definedName name="CARP" localSheetId="3">#REF!</definedName>
    <definedName name="CARP" localSheetId="1">#REF!</definedName>
    <definedName name="CARP" localSheetId="4">#REF!</definedName>
    <definedName name="CARP" localSheetId="2">#REF!</definedName>
    <definedName name="CARP">#REF!</definedName>
    <definedName name="CARP1" localSheetId="3">#REF!</definedName>
    <definedName name="CARP1" localSheetId="1">#REF!</definedName>
    <definedName name="CARP1" localSheetId="4">#REF!</definedName>
    <definedName name="CARP1" localSheetId="2">#REF!</definedName>
    <definedName name="CARP1">#REF!</definedName>
    <definedName name="CARP2" localSheetId="3">#REF!</definedName>
    <definedName name="CARP2" localSheetId="1">#REF!</definedName>
    <definedName name="CARP2">#REF!</definedName>
    <definedName name="carpenter" localSheetId="3">#REF!</definedName>
    <definedName name="carpenter" localSheetId="1">#REF!</definedName>
    <definedName name="carpenter">#REF!</definedName>
    <definedName name="carpenter1" localSheetId="3">#REF!</definedName>
    <definedName name="carpenter1" localSheetId="1">#REF!</definedName>
    <definedName name="carpenter1">#REF!</definedName>
    <definedName name="carpenter2" localSheetId="3">#REF!</definedName>
    <definedName name="carpenter2" localSheetId="1">#REF!</definedName>
    <definedName name="carpenter2">#REF!</definedName>
    <definedName name="carpenterI" localSheetId="3">#REF!</definedName>
    <definedName name="carpenterI" localSheetId="1">#REF!</definedName>
    <definedName name="carpenterI">#REF!</definedName>
    <definedName name="carpenterII" localSheetId="3">#REF!</definedName>
    <definedName name="carpenterII" localSheetId="1">#REF!</definedName>
    <definedName name="carpenterII">#REF!</definedName>
    <definedName name="Carriage" localSheetId="3">#REF!</definedName>
    <definedName name="Carriage" localSheetId="1">#REF!</definedName>
    <definedName name="Carriage">#REF!</definedName>
    <definedName name="Carriage_AAC" localSheetId="3">#REF!</definedName>
    <definedName name="Carriage_AAC" localSheetId="1">#REF!</definedName>
    <definedName name="Carriage_AAC">#REF!</definedName>
    <definedName name="Carriage_Aggregate" localSheetId="3">#REF!</definedName>
    <definedName name="Carriage_Aggregate" localSheetId="1">#REF!</definedName>
    <definedName name="Carriage_Aggregate">#REF!</definedName>
    <definedName name="Carriage_Aggregate_20" localSheetId="3">#REF!</definedName>
    <definedName name="Carriage_Aggregate_20" localSheetId="1">#REF!</definedName>
    <definedName name="Carriage_Aggregate_20">#REF!</definedName>
    <definedName name="Carriage_Aggregate40" localSheetId="3">#REF!</definedName>
    <definedName name="Carriage_Aggregate40" localSheetId="1">#REF!</definedName>
    <definedName name="Carriage_Aggregate40">#REF!</definedName>
    <definedName name="Carriage_Bitumen" localSheetId="3">#REF!</definedName>
    <definedName name="Carriage_Bitumen" localSheetId="1">#REF!</definedName>
    <definedName name="Carriage_Bitumen">#REF!</definedName>
    <definedName name="Carriage_Bricks" localSheetId="3">#REF!</definedName>
    <definedName name="Carriage_Bricks" localSheetId="1">#REF!</definedName>
    <definedName name="Carriage_Bricks">#REF!</definedName>
    <definedName name="Carriage_cement" localSheetId="3">#REF!</definedName>
    <definedName name="Carriage_cement" localSheetId="1">#REF!</definedName>
    <definedName name="Carriage_cement">#REF!</definedName>
    <definedName name="Carriage_Marble" localSheetId="3">#REF!</definedName>
    <definedName name="Carriage_Marble" localSheetId="1">#REF!</definedName>
    <definedName name="Carriage_Marble">#REF!</definedName>
    <definedName name="Carriage_MS_bar_6mm" localSheetId="3">#REF!</definedName>
    <definedName name="Carriage_MS_bar_6mm" localSheetId="1">#REF!</definedName>
    <definedName name="Carriage_MS_bar_6mm">#REF!</definedName>
    <definedName name="Carriage_of_Brick_Agg" localSheetId="3">#REF!</definedName>
    <definedName name="Carriage_of_Brick_Agg" localSheetId="1">#REF!</definedName>
    <definedName name="Carriage_of_Brick_Agg">#REF!</definedName>
    <definedName name="Carriage_RMC" localSheetId="3">#REF!</definedName>
    <definedName name="Carriage_RMC" localSheetId="1">#REF!</definedName>
    <definedName name="Carriage_RMC">#REF!</definedName>
    <definedName name="Carriage_Sand" localSheetId="3">#REF!</definedName>
    <definedName name="Carriage_Sand" localSheetId="1">#REF!</definedName>
    <definedName name="Carriage_Sand">#REF!</definedName>
    <definedName name="Carriage_Steel" localSheetId="3">#REF!</definedName>
    <definedName name="Carriage_Steel" localSheetId="1">#REF!</definedName>
    <definedName name="Carriage_Steel">#REF!</definedName>
    <definedName name="Carriage_tile" localSheetId="3">#REF!</definedName>
    <definedName name="Carriage_tile" localSheetId="1">#REF!</definedName>
    <definedName name="Carriage_tile">#REF!</definedName>
    <definedName name="Carriage_Water_proof" localSheetId="3">#REF!</definedName>
    <definedName name="Carriage_Water_proof" localSheetId="1">#REF!</definedName>
    <definedName name="Carriage_Water_proof">#REF!</definedName>
    <definedName name="cc" localSheetId="3">#REF!</definedName>
    <definedName name="cc" localSheetId="1">#REF!</definedName>
    <definedName name="cc">#REF!</definedName>
    <definedName name="ccd" localSheetId="3">#REF!</definedName>
    <definedName name="ccd" localSheetId="1">#REF!</definedName>
    <definedName name="ccd">#REF!</definedName>
    <definedName name="Cement" localSheetId="3">#REF!</definedName>
    <definedName name="Cement" localSheetId="1">#REF!</definedName>
    <definedName name="Cement">#REF!</definedName>
    <definedName name="Channel_Shoulders" localSheetId="3">#REF!</definedName>
    <definedName name="Channel_Shoulders" localSheetId="1">#REF!</definedName>
    <definedName name="Channel_Shoulders">#REF!</definedName>
    <definedName name="chiseler" localSheetId="3">#REF!</definedName>
    <definedName name="chiseler" localSheetId="1">#REF!</definedName>
    <definedName name="chiseler">#REF!</definedName>
    <definedName name="CHOW" localSheetId="3">#REF!</definedName>
    <definedName name="CHOW" localSheetId="1">#REF!</definedName>
    <definedName name="CHOW">#REF!</definedName>
    <definedName name="CI" localSheetId="3">#REF!</definedName>
    <definedName name="CI" localSheetId="1">#REF!</definedName>
    <definedName name="CI">#REF!</definedName>
    <definedName name="CIVIL_WORKS" localSheetId="3">#REF!</definedName>
    <definedName name="CIVIL_WORKS" localSheetId="1">#REF!</definedName>
    <definedName name="CIVIL_WORKS">#REF!</definedName>
    <definedName name="CO">'[7]labour rates'!$C$7</definedName>
    <definedName name="coalsp" localSheetId="3">#REF!</definedName>
    <definedName name="coalsp" localSheetId="1">#REF!</definedName>
    <definedName name="coalsp" localSheetId="4">#REF!</definedName>
    <definedName name="coalsp" localSheetId="2">#REF!</definedName>
    <definedName name="coalsp">#REF!</definedName>
    <definedName name="Coarse_Sand" localSheetId="3">#REF!</definedName>
    <definedName name="Coarse_Sand" localSheetId="1">#REF!</definedName>
    <definedName name="Coarse_Sand" localSheetId="4">#REF!</definedName>
    <definedName name="Coarse_Sand" localSheetId="2">#REF!</definedName>
    <definedName name="Coarse_Sand">#REF!</definedName>
    <definedName name="cobo" localSheetId="3">#REF!</definedName>
    <definedName name="cobo" localSheetId="1">#REF!</definedName>
    <definedName name="cobo" localSheetId="4">#REF!</definedName>
    <definedName name="cobo" localSheetId="2">#REF!</definedName>
    <definedName name="cobo">#REF!</definedName>
    <definedName name="Code" localSheetId="3">#REF!</definedName>
    <definedName name="Code" localSheetId="1">#REF!</definedName>
    <definedName name="Code">#REF!</definedName>
    <definedName name="Cold_twisted_steel_bars___TMT" localSheetId="3">#REF!</definedName>
    <definedName name="Cold_twisted_steel_bars___TMT" localSheetId="1">#REF!</definedName>
    <definedName name="Cold_twisted_steel_bars___TMT">#REF!</definedName>
    <definedName name="Column_Clamp" localSheetId="3">#REF!</definedName>
    <definedName name="Column_Clamp" localSheetId="1">#REF!</definedName>
    <definedName name="Column_Clamp">#REF!</definedName>
    <definedName name="compactor" localSheetId="3">#REF!</definedName>
    <definedName name="compactor" localSheetId="1">#REF!</definedName>
    <definedName name="compactor">#REF!</definedName>
    <definedName name="concretepump" localSheetId="3">#REF!</definedName>
    <definedName name="concretepump" localSheetId="1">#REF!</definedName>
    <definedName name="concretepump">#REF!</definedName>
    <definedName name="conm" localSheetId="3">#REF!</definedName>
    <definedName name="conm" localSheetId="1">#REF!</definedName>
    <definedName name="conm">#REF!</definedName>
    <definedName name="Connected_KW" localSheetId="3">#REF!</definedName>
    <definedName name="Connected_KW" localSheetId="1">#REF!</definedName>
    <definedName name="Connected_KW">#REF!</definedName>
    <definedName name="conpmp" localSheetId="3">#REF!</definedName>
    <definedName name="conpmp" localSheetId="1">#REF!</definedName>
    <definedName name="conpmp">#REF!</definedName>
    <definedName name="cook" localSheetId="3">#REF!</definedName>
    <definedName name="cook" localSheetId="1">#REF!</definedName>
    <definedName name="cook">#REF!</definedName>
    <definedName name="COOL" localSheetId="3">#REF!</definedName>
    <definedName name="COOL" localSheetId="1">#REF!</definedName>
    <definedName name="COOL">#REF!</definedName>
    <definedName name="copperplate" localSheetId="3">#REF!</definedName>
    <definedName name="copperplate" localSheetId="1">#REF!</definedName>
    <definedName name="copperplate">#REF!</definedName>
    <definedName name="Corner_Ange_2.5m" localSheetId="3">#REF!</definedName>
    <definedName name="Corner_Ange_2.5m" localSheetId="1">#REF!</definedName>
    <definedName name="Corner_Ange_2.5m">#REF!</definedName>
    <definedName name="Corner_Angel" localSheetId="3">#REF!</definedName>
    <definedName name="Corner_Angel" localSheetId="1">#REF!</definedName>
    <definedName name="Corner_Angel">#REF!</definedName>
    <definedName name="Corner_Angel_1.5m" localSheetId="3">#REF!</definedName>
    <definedName name="Corner_Angel_1.5m" localSheetId="1">#REF!</definedName>
    <definedName name="Corner_Angel_1.5m">#REF!</definedName>
    <definedName name="Cover_Width">'[8]Table 4'!$A$24:$I$33</definedName>
    <definedName name="cran20" localSheetId="3">#REF!</definedName>
    <definedName name="cran20" localSheetId="1">#REF!</definedName>
    <definedName name="cran20" localSheetId="4">#REF!</definedName>
    <definedName name="cran20" localSheetId="2">#REF!</definedName>
    <definedName name="cran20">#REF!</definedName>
    <definedName name="crane" localSheetId="3">#REF!</definedName>
    <definedName name="crane" localSheetId="1">#REF!</definedName>
    <definedName name="crane">#REF!</definedName>
    <definedName name="crashbarrier" localSheetId="3">#REF!</definedName>
    <definedName name="crashbarrier" localSheetId="1">#REF!</definedName>
    <definedName name="crashbarrier">#REF!</definedName>
    <definedName name="d" localSheetId="3">#REF!</definedName>
    <definedName name="d" localSheetId="1">#REF!</definedName>
    <definedName name="d">#REF!</definedName>
    <definedName name="Damkheda" localSheetId="3">#REF!</definedName>
    <definedName name="Damkheda" localSheetId="1">#REF!</definedName>
    <definedName name="Damkheda">#REF!</definedName>
    <definedName name="data1" localSheetId="3">#REF!</definedName>
    <definedName name="data1" localSheetId="1">#REF!</definedName>
    <definedName name="data1">#REF!</definedName>
    <definedName name="DATA10" localSheetId="3">[9]Data!#REF!</definedName>
    <definedName name="DATA10" localSheetId="1">[9]Data!#REF!</definedName>
    <definedName name="DATA10">[9]Data!#REF!</definedName>
    <definedName name="DATA100" localSheetId="3">[9]Data!#REF!</definedName>
    <definedName name="DATA100" localSheetId="1">[9]Data!#REF!</definedName>
    <definedName name="DATA100">[9]Data!#REF!</definedName>
    <definedName name="DATA1011" localSheetId="3">[9]Data!#REF!</definedName>
    <definedName name="DATA1011" localSheetId="1">[9]Data!#REF!</definedName>
    <definedName name="DATA1011">[9]Data!#REF!</definedName>
    <definedName name="DATA1012" localSheetId="3">[9]Data!#REF!</definedName>
    <definedName name="DATA1012" localSheetId="1">[9]Data!#REF!</definedName>
    <definedName name="DATA1012">[9]Data!#REF!</definedName>
    <definedName name="DATA1013">[9]Data!#REF!</definedName>
    <definedName name="DATA1014">[9]Data!#REF!</definedName>
    <definedName name="DATA1015">[9]Data!#REF!</definedName>
    <definedName name="DATA102">[9]Data!#REF!</definedName>
    <definedName name="DATA103">[9]Data!#REF!</definedName>
    <definedName name="DATA104">[9]Data!#REF!</definedName>
    <definedName name="DATA105">[9]Data!#REF!</definedName>
    <definedName name="DATA106">[9]Data!#REF!</definedName>
    <definedName name="DATA107A">[9]Data!#REF!</definedName>
    <definedName name="DATA107B">[9]Data!#REF!</definedName>
    <definedName name="DATA107C">[9]Data!#REF!</definedName>
    <definedName name="DATA107D">[9]Data!#REF!</definedName>
    <definedName name="DATA107E">[9]Data!#REF!</definedName>
    <definedName name="DATA107F">[9]Data!#REF!</definedName>
    <definedName name="DATA107G">[9]Data!#REF!</definedName>
    <definedName name="DATA108A">[9]Data!#REF!</definedName>
    <definedName name="DATA108B">[9]Data!#REF!</definedName>
    <definedName name="DATA108C">[9]Data!#REF!</definedName>
    <definedName name="DATA108D">[9]Data!#REF!</definedName>
    <definedName name="DATA108E">[9]Data!#REF!</definedName>
    <definedName name="DATA108F">[9]Data!#REF!</definedName>
    <definedName name="DATA108G">[9]Data!#REF!</definedName>
    <definedName name="DATA108H">[9]Data!#REF!</definedName>
    <definedName name="DATA108I">[9]Data!#REF!</definedName>
    <definedName name="DATA108J">[9]Data!#REF!</definedName>
    <definedName name="DATA108K">[9]Data!#REF!</definedName>
    <definedName name="DATA108L">[9]Data!#REF!</definedName>
    <definedName name="DATA108M">[9]Data!#REF!</definedName>
    <definedName name="DATA108N">[9]Data!#REF!</definedName>
    <definedName name="DATA108O">[9]Data!#REF!</definedName>
    <definedName name="DATA108P">[9]Data!#REF!</definedName>
    <definedName name="DATA109A">[9]Data!#REF!</definedName>
    <definedName name="DATA109B">[9]Data!#REF!</definedName>
    <definedName name="DATA109C">[9]Data!#REF!</definedName>
    <definedName name="DATA109D">[9]Data!#REF!</definedName>
    <definedName name="DATA109E">[9]Data!#REF!</definedName>
    <definedName name="DATA109F">[9]Data!#REF!</definedName>
    <definedName name="DATA109G">[9]Data!#REF!</definedName>
    <definedName name="DATA109H">[9]Data!#REF!</definedName>
    <definedName name="DATA109I">[9]Data!#REF!</definedName>
    <definedName name="DATA109J">[9]Data!#REF!</definedName>
    <definedName name="DATA109K">[9]Data!#REF!</definedName>
    <definedName name="DATA109L">[9]Data!#REF!</definedName>
    <definedName name="DATA109M">[9]Data!#REF!</definedName>
    <definedName name="DATA109N">[9]Data!#REF!</definedName>
    <definedName name="DATA109O">[9]Data!#REF!</definedName>
    <definedName name="DATA109P">[9]Data!#REF!</definedName>
    <definedName name="DATA11">[9]Data!#REF!</definedName>
    <definedName name="DATA110A">[9]Data!#REF!</definedName>
    <definedName name="DATA110B">[9]Data!#REF!</definedName>
    <definedName name="DATA110C">[9]Data!#REF!</definedName>
    <definedName name="DATA110D">[9]Data!#REF!</definedName>
    <definedName name="DATA110E">[9]Data!#REF!</definedName>
    <definedName name="DATA110F">[9]Data!#REF!</definedName>
    <definedName name="DATA110G">[9]Data!#REF!</definedName>
    <definedName name="DATA110H">[9]Data!#REF!</definedName>
    <definedName name="DATA110I">[9]Data!#REF!</definedName>
    <definedName name="DATA110J">[9]Data!#REF!</definedName>
    <definedName name="DATA110K">[9]Data!#REF!</definedName>
    <definedName name="DATA110L">[9]Data!#REF!</definedName>
    <definedName name="DATA110M">[9]Data!#REF!</definedName>
    <definedName name="DATA110N">[9]Data!#REF!</definedName>
    <definedName name="DATA110O">[9]Data!#REF!</definedName>
    <definedName name="DATA110P">[9]Data!#REF!</definedName>
    <definedName name="DATA111A">[9]Data!#REF!</definedName>
    <definedName name="DATA111B">[9]Data!#REF!</definedName>
    <definedName name="DATA111C">[9]Data!#REF!</definedName>
    <definedName name="DATA111D">[9]Data!#REF!</definedName>
    <definedName name="DATA111E">[9]Data!#REF!</definedName>
    <definedName name="DATA111F">[9]Data!#REF!</definedName>
    <definedName name="DATA111G">[9]Data!#REF!</definedName>
    <definedName name="DATA111H">[9]Data!#REF!</definedName>
    <definedName name="DATA111I">[9]Data!#REF!</definedName>
    <definedName name="DATA111J">[9]Data!#REF!</definedName>
    <definedName name="DATA111K">[9]Data!#REF!</definedName>
    <definedName name="DATA111L">[9]Data!#REF!</definedName>
    <definedName name="DATA111M">[9]Data!#REF!</definedName>
    <definedName name="DATA111N">[9]Data!#REF!</definedName>
    <definedName name="DATA111O">[9]Data!#REF!</definedName>
    <definedName name="DATA111P">[9]Data!#REF!</definedName>
    <definedName name="DATA112A">[9]Data!#REF!</definedName>
    <definedName name="DATA112B">[9]Data!#REF!</definedName>
    <definedName name="DATA112C">[9]Data!#REF!</definedName>
    <definedName name="DATA112D">[9]Data!#REF!</definedName>
    <definedName name="DATA112E">[9]Data!#REF!</definedName>
    <definedName name="DATA112F">[9]Data!#REF!</definedName>
    <definedName name="DATA112G">[9]Data!#REF!</definedName>
    <definedName name="DATA112H">[9]Data!#REF!</definedName>
    <definedName name="DATA112I">[9]Data!#REF!</definedName>
    <definedName name="DATA112J">[9]Data!#REF!</definedName>
    <definedName name="DATA112K">[9]Data!#REF!</definedName>
    <definedName name="DATA112L">[9]Data!#REF!</definedName>
    <definedName name="DATA112M">[9]Data!#REF!</definedName>
    <definedName name="DATA112N">[9]Data!#REF!</definedName>
    <definedName name="DATA112O">[9]Data!#REF!</definedName>
    <definedName name="DATA112P">[9]Data!#REF!</definedName>
    <definedName name="DATA113A">[9]Data!#REF!</definedName>
    <definedName name="DATA113B">[9]Data!#REF!</definedName>
    <definedName name="DATA113C">[9]Data!#REF!</definedName>
    <definedName name="DATA113D">[9]Data!#REF!</definedName>
    <definedName name="DATA113E">[9]Data!#REF!</definedName>
    <definedName name="DATA113F">[9]Data!#REF!</definedName>
    <definedName name="DATA113G">[9]Data!#REF!</definedName>
    <definedName name="DATA113H">[9]Data!#REF!</definedName>
    <definedName name="DATA113I">[9]Data!#REF!</definedName>
    <definedName name="DATA113J">[9]Data!#REF!</definedName>
    <definedName name="DATA113K">[9]Data!#REF!</definedName>
    <definedName name="DATA114">[9]Data!#REF!</definedName>
    <definedName name="DATA115">[9]Data!#REF!</definedName>
    <definedName name="DATA116">[9]Data!#REF!</definedName>
    <definedName name="DATA117">[9]Data!#REF!</definedName>
    <definedName name="DATA118">[9]Data!#REF!</definedName>
    <definedName name="DATA119">[9]Data!#REF!</definedName>
    <definedName name="DATA12">[9]Data!#REF!</definedName>
    <definedName name="DATA120">[9]Data!#REF!</definedName>
    <definedName name="DATA121">[9]Data!#REF!</definedName>
    <definedName name="DATA122">[9]Data!#REF!</definedName>
    <definedName name="DATA123">[9]Data!#REF!</definedName>
    <definedName name="DATA124">[9]Data!#REF!</definedName>
    <definedName name="DATA125">[9]Data!#REF!</definedName>
    <definedName name="DATA126">[9]Data!#REF!</definedName>
    <definedName name="DATA127A">[9]Data!#REF!</definedName>
    <definedName name="DATA127B">[9]Data!#REF!</definedName>
    <definedName name="DATA127C">[9]Data!#REF!</definedName>
    <definedName name="DATA127D">[9]Data!#REF!</definedName>
    <definedName name="DATA127E">[9]Data!#REF!</definedName>
    <definedName name="DATA127F">[9]Data!#REF!</definedName>
    <definedName name="DATA127G">[9]Data!#REF!</definedName>
    <definedName name="DATA127H">[9]Data!#REF!</definedName>
    <definedName name="DATA127I">[9]Data!#REF!</definedName>
    <definedName name="DATA127J">[9]Data!#REF!</definedName>
    <definedName name="DATA128A">[9]Data!#REF!</definedName>
    <definedName name="DATA128B">[9]Data!#REF!</definedName>
    <definedName name="DATA128C">[9]Data!#REF!</definedName>
    <definedName name="DATA128D">[9]Data!#REF!</definedName>
    <definedName name="DATA128E">[9]Data!#REF!</definedName>
    <definedName name="DATA128F">[9]Data!#REF!</definedName>
    <definedName name="DATA128G">[9]Data!#REF!</definedName>
    <definedName name="DATA129A">[9]Data!#REF!</definedName>
    <definedName name="DATA129B">[9]Data!#REF!</definedName>
    <definedName name="DATA129C">[9]Data!#REF!</definedName>
    <definedName name="DATA129D">[9]Data!#REF!</definedName>
    <definedName name="DATA13">[9]Data!#REF!</definedName>
    <definedName name="DATA130A">[9]Data!#REF!</definedName>
    <definedName name="DATA130B">[9]Data!#REF!</definedName>
    <definedName name="DATA131">[9]Data!#REF!</definedName>
    <definedName name="DATA132">[9]Data!#REF!</definedName>
    <definedName name="DATA133">[9]Data!#REF!</definedName>
    <definedName name="DATA134110" localSheetId="3">#REF!</definedName>
    <definedName name="DATA134110" localSheetId="1">#REF!</definedName>
    <definedName name="DATA134110" localSheetId="4">#REF!</definedName>
    <definedName name="DATA134110" localSheetId="2">#REF!</definedName>
    <definedName name="DATA134110">#REF!</definedName>
    <definedName name="DATA134125" localSheetId="3">#REF!</definedName>
    <definedName name="DATA134125" localSheetId="1">#REF!</definedName>
    <definedName name="DATA134125">#REF!</definedName>
    <definedName name="DATA134140" localSheetId="3">#REF!</definedName>
    <definedName name="DATA134140" localSheetId="1">#REF!</definedName>
    <definedName name="DATA134140">#REF!</definedName>
    <definedName name="DATA134160" localSheetId="3">#REF!</definedName>
    <definedName name="DATA134160" localSheetId="1">#REF!</definedName>
    <definedName name="DATA134160">#REF!</definedName>
    <definedName name="DATA134180" localSheetId="3">#REF!</definedName>
    <definedName name="DATA134180" localSheetId="1">#REF!</definedName>
    <definedName name="DATA134180">#REF!</definedName>
    <definedName name="DATA134200" localSheetId="3">#REF!</definedName>
    <definedName name="DATA134200" localSheetId="1">#REF!</definedName>
    <definedName name="DATA134200">#REF!</definedName>
    <definedName name="DATA134225" localSheetId="3">#REF!</definedName>
    <definedName name="DATA134225" localSheetId="1">#REF!</definedName>
    <definedName name="DATA134225">#REF!</definedName>
    <definedName name="DATA134250" localSheetId="3">#REF!</definedName>
    <definedName name="DATA134250" localSheetId="1">#REF!</definedName>
    <definedName name="DATA134250">#REF!</definedName>
    <definedName name="DATA134280" localSheetId="3">#REF!</definedName>
    <definedName name="DATA134280" localSheetId="1">#REF!</definedName>
    <definedName name="DATA134280">#REF!</definedName>
    <definedName name="DATA134315" localSheetId="3">#REF!</definedName>
    <definedName name="DATA134315" localSheetId="1">#REF!</definedName>
    <definedName name="DATA134315">#REF!</definedName>
    <definedName name="DATA134355" localSheetId="3">#REF!</definedName>
    <definedName name="DATA134355" localSheetId="1">#REF!</definedName>
    <definedName name="DATA134355">#REF!</definedName>
    <definedName name="DATA134400" localSheetId="3">#REF!</definedName>
    <definedName name="DATA134400" localSheetId="1">#REF!</definedName>
    <definedName name="DATA134400">#REF!</definedName>
    <definedName name="DATA13450" localSheetId="3">#REF!</definedName>
    <definedName name="DATA13450" localSheetId="1">#REF!</definedName>
    <definedName name="DATA13450">#REF!</definedName>
    <definedName name="DATA13463" localSheetId="3">#REF!</definedName>
    <definedName name="DATA13463" localSheetId="1">#REF!</definedName>
    <definedName name="DATA13463">#REF!</definedName>
    <definedName name="DATA13475" localSheetId="3">#REF!</definedName>
    <definedName name="DATA13475" localSheetId="1">#REF!</definedName>
    <definedName name="DATA13475">#REF!</definedName>
    <definedName name="DATA13490" localSheetId="3">#REF!</definedName>
    <definedName name="DATA13490" localSheetId="1">#REF!</definedName>
    <definedName name="DATA13490">#REF!</definedName>
    <definedName name="DATA135110" localSheetId="3">#REF!</definedName>
    <definedName name="DATA135110" localSheetId="1">#REF!</definedName>
    <definedName name="DATA135110">#REF!</definedName>
    <definedName name="DATA135125" localSheetId="3">#REF!</definedName>
    <definedName name="DATA135125" localSheetId="1">#REF!</definedName>
    <definedName name="DATA135125">#REF!</definedName>
    <definedName name="DATA135140" localSheetId="3">#REF!</definedName>
    <definedName name="DATA135140" localSheetId="1">#REF!</definedName>
    <definedName name="DATA135140">#REF!</definedName>
    <definedName name="DATA135160" localSheetId="3">#REF!</definedName>
    <definedName name="DATA135160" localSheetId="1">#REF!</definedName>
    <definedName name="DATA135160">#REF!</definedName>
    <definedName name="DATA135180" localSheetId="3">#REF!</definedName>
    <definedName name="DATA135180" localSheetId="1">#REF!</definedName>
    <definedName name="DATA135180">#REF!</definedName>
    <definedName name="DATA135200" localSheetId="3">#REF!</definedName>
    <definedName name="DATA135200" localSheetId="1">#REF!</definedName>
    <definedName name="DATA135200">#REF!</definedName>
    <definedName name="DATA135225" localSheetId="3">#REF!</definedName>
    <definedName name="DATA135225" localSheetId="1">#REF!</definedName>
    <definedName name="DATA135225">#REF!</definedName>
    <definedName name="DATA135250" localSheetId="3">#REF!</definedName>
    <definedName name="DATA135250" localSheetId="1">#REF!</definedName>
    <definedName name="DATA135250">#REF!</definedName>
    <definedName name="DATA135280" localSheetId="3">#REF!</definedName>
    <definedName name="DATA135280" localSheetId="1">#REF!</definedName>
    <definedName name="DATA135280">#REF!</definedName>
    <definedName name="DATA135315" localSheetId="3">#REF!</definedName>
    <definedName name="DATA135315" localSheetId="1">#REF!</definedName>
    <definedName name="DATA135315">#REF!</definedName>
    <definedName name="DATA135355" localSheetId="3">#REF!</definedName>
    <definedName name="DATA135355" localSheetId="1">#REF!</definedName>
    <definedName name="DATA135355">#REF!</definedName>
    <definedName name="DATA135400" localSheetId="3">#REF!</definedName>
    <definedName name="DATA135400" localSheetId="1">#REF!</definedName>
    <definedName name="DATA135400">#REF!</definedName>
    <definedName name="DATA13550" localSheetId="3">#REF!</definedName>
    <definedName name="DATA13550" localSheetId="1">#REF!</definedName>
    <definedName name="DATA13550">#REF!</definedName>
    <definedName name="DATA13563" localSheetId="3">#REF!</definedName>
    <definedName name="DATA13563" localSheetId="1">#REF!</definedName>
    <definedName name="DATA13563">#REF!</definedName>
    <definedName name="DATA13575" localSheetId="3">#REF!</definedName>
    <definedName name="DATA13575" localSheetId="1">#REF!</definedName>
    <definedName name="DATA13575">#REF!</definedName>
    <definedName name="DATA13590" localSheetId="3">#REF!</definedName>
    <definedName name="DATA13590" localSheetId="1">#REF!</definedName>
    <definedName name="DATA13590">#REF!</definedName>
    <definedName name="DATA136A" localSheetId="3">#REF!</definedName>
    <definedName name="DATA136A" localSheetId="1">#REF!</definedName>
    <definedName name="DATA136A">#REF!</definedName>
    <definedName name="DATA136B" localSheetId="3">#REF!</definedName>
    <definedName name="DATA136B" localSheetId="1">#REF!</definedName>
    <definedName name="DATA136B">#REF!</definedName>
    <definedName name="DATA136C" localSheetId="3">#REF!</definedName>
    <definedName name="DATA136C" localSheetId="1">#REF!</definedName>
    <definedName name="DATA136C">#REF!</definedName>
    <definedName name="DATA136D" localSheetId="3">#REF!</definedName>
    <definedName name="DATA136D" localSheetId="1">#REF!</definedName>
    <definedName name="DATA136D">#REF!</definedName>
    <definedName name="DATA136E" localSheetId="3">#REF!</definedName>
    <definedName name="DATA136E" localSheetId="1">#REF!</definedName>
    <definedName name="DATA136E">#REF!</definedName>
    <definedName name="DATA136F" localSheetId="3">#REF!</definedName>
    <definedName name="DATA136F" localSheetId="1">#REF!</definedName>
    <definedName name="DATA136F">#REF!</definedName>
    <definedName name="DATA136G" localSheetId="3">#REF!</definedName>
    <definedName name="DATA136G" localSheetId="1">#REF!</definedName>
    <definedName name="DATA136G">#REF!</definedName>
    <definedName name="DATA136H" localSheetId="3">#REF!</definedName>
    <definedName name="DATA136H" localSheetId="1">#REF!</definedName>
    <definedName name="DATA136H">#REF!</definedName>
    <definedName name="DATA136I" localSheetId="3">#REF!</definedName>
    <definedName name="DATA136I" localSheetId="1">#REF!</definedName>
    <definedName name="DATA136I">#REF!</definedName>
    <definedName name="DATA136J" localSheetId="3">#REF!</definedName>
    <definedName name="DATA136J" localSheetId="1">#REF!</definedName>
    <definedName name="DATA136J">#REF!</definedName>
    <definedName name="DATA136K" localSheetId="3">#REF!</definedName>
    <definedName name="DATA136K" localSheetId="1">#REF!</definedName>
    <definedName name="DATA136K">#REF!</definedName>
    <definedName name="DATA136L" localSheetId="3">#REF!</definedName>
    <definedName name="DATA136L" localSheetId="1">#REF!</definedName>
    <definedName name="DATA136L">#REF!</definedName>
    <definedName name="DATA136M" localSheetId="3">#REF!</definedName>
    <definedName name="DATA136M" localSheetId="1">#REF!</definedName>
    <definedName name="DATA136M">#REF!</definedName>
    <definedName name="DATA136N" localSheetId="3">#REF!</definedName>
    <definedName name="DATA136N" localSheetId="1">#REF!</definedName>
    <definedName name="DATA136N">#REF!</definedName>
    <definedName name="DATA136O" localSheetId="3">#REF!</definedName>
    <definedName name="DATA136O" localSheetId="1">#REF!</definedName>
    <definedName name="DATA136O">#REF!</definedName>
    <definedName name="DATA136P" localSheetId="3">#REF!</definedName>
    <definedName name="DATA136P" localSheetId="1">#REF!</definedName>
    <definedName name="DATA136P">#REF!</definedName>
    <definedName name="DATA137I" localSheetId="3">#REF!</definedName>
    <definedName name="DATA137I" localSheetId="1">#REF!</definedName>
    <definedName name="DATA137I">#REF!</definedName>
    <definedName name="DATA137II" localSheetId="3">#REF!</definedName>
    <definedName name="DATA137II" localSheetId="1">#REF!</definedName>
    <definedName name="DATA137II">#REF!</definedName>
    <definedName name="DATA137III" localSheetId="3">#REF!</definedName>
    <definedName name="DATA137III" localSheetId="1">#REF!</definedName>
    <definedName name="DATA137III">#REF!</definedName>
    <definedName name="DATA137IV" localSheetId="3">#REF!</definedName>
    <definedName name="DATA137IV" localSheetId="1">#REF!</definedName>
    <definedName name="DATA137IV">#REF!</definedName>
    <definedName name="DATA137V" localSheetId="3">#REF!</definedName>
    <definedName name="DATA137V" localSheetId="1">#REF!</definedName>
    <definedName name="DATA137V">#REF!</definedName>
    <definedName name="DATA138I" localSheetId="3">#REF!</definedName>
    <definedName name="DATA138I" localSheetId="1">#REF!</definedName>
    <definedName name="DATA138I">#REF!</definedName>
    <definedName name="DATA138II" localSheetId="3">#REF!</definedName>
    <definedName name="DATA138II" localSheetId="1">#REF!</definedName>
    <definedName name="DATA138II">#REF!</definedName>
    <definedName name="DATA138III" localSheetId="3">#REF!</definedName>
    <definedName name="DATA138III" localSheetId="1">#REF!</definedName>
    <definedName name="DATA138III">#REF!</definedName>
    <definedName name="DATA138IV" localSheetId="3">#REF!</definedName>
    <definedName name="DATA138IV" localSheetId="1">#REF!</definedName>
    <definedName name="DATA138IV">#REF!</definedName>
    <definedName name="DATA138V" localSheetId="3">#REF!</definedName>
    <definedName name="DATA138V" localSheetId="1">#REF!</definedName>
    <definedName name="DATA138V">#REF!</definedName>
    <definedName name="DATA138VI" localSheetId="3">#REF!</definedName>
    <definedName name="DATA138VI" localSheetId="1">#REF!</definedName>
    <definedName name="DATA138VI">#REF!</definedName>
    <definedName name="DATA139IX" localSheetId="3">#REF!</definedName>
    <definedName name="DATA139IX" localSheetId="1">#REF!</definedName>
    <definedName name="DATA139IX">#REF!</definedName>
    <definedName name="DATA139V" localSheetId="3">#REF!</definedName>
    <definedName name="DATA139V" localSheetId="1">#REF!</definedName>
    <definedName name="DATA139V">#REF!</definedName>
    <definedName name="DATA139VI" localSheetId="3">#REF!</definedName>
    <definedName name="DATA139VI" localSheetId="1">#REF!</definedName>
    <definedName name="DATA139VI">#REF!</definedName>
    <definedName name="DATA139VII" localSheetId="3">#REF!</definedName>
    <definedName name="DATA139VII" localSheetId="1">#REF!</definedName>
    <definedName name="DATA139VII">#REF!</definedName>
    <definedName name="DATA139VIII" localSheetId="3">#REF!</definedName>
    <definedName name="DATA139VIII" localSheetId="1">#REF!</definedName>
    <definedName name="DATA139VIII">#REF!</definedName>
    <definedName name="DATA14" localSheetId="3">[9]Data!#REF!</definedName>
    <definedName name="DATA14" localSheetId="1">[9]Data!#REF!</definedName>
    <definedName name="DATA14">[9]Data!#REF!</definedName>
    <definedName name="DATA140I" localSheetId="3">#REF!</definedName>
    <definedName name="DATA140I" localSheetId="1">#REF!</definedName>
    <definedName name="DATA140I" localSheetId="4">#REF!</definedName>
    <definedName name="DATA140I" localSheetId="2">#REF!</definedName>
    <definedName name="DATA140I">#REF!</definedName>
    <definedName name="DATA140II" localSheetId="3">#REF!</definedName>
    <definedName name="DATA140II" localSheetId="1">#REF!</definedName>
    <definedName name="DATA140II">#REF!</definedName>
    <definedName name="DATA140III" localSheetId="3">#REF!</definedName>
    <definedName name="DATA140III" localSheetId="1">#REF!</definedName>
    <definedName name="DATA140III">#REF!</definedName>
    <definedName name="DATA140IV" localSheetId="3">#REF!</definedName>
    <definedName name="DATA140IV" localSheetId="1">#REF!</definedName>
    <definedName name="DATA140IV">#REF!</definedName>
    <definedName name="DATA140V" localSheetId="3">#REF!</definedName>
    <definedName name="DATA140V" localSheetId="1">#REF!</definedName>
    <definedName name="DATA140V">#REF!</definedName>
    <definedName name="DATA141I" localSheetId="3">#REF!</definedName>
    <definedName name="DATA141I" localSheetId="1">#REF!</definedName>
    <definedName name="DATA141I">#REF!</definedName>
    <definedName name="DATA141II" localSheetId="3">#REF!</definedName>
    <definedName name="DATA141II" localSheetId="1">#REF!</definedName>
    <definedName name="DATA141II">#REF!</definedName>
    <definedName name="DATA141III" localSheetId="3">#REF!</definedName>
    <definedName name="DATA141III" localSheetId="1">#REF!</definedName>
    <definedName name="DATA141III">#REF!</definedName>
    <definedName name="DATA141IV" localSheetId="3">#REF!</definedName>
    <definedName name="DATA141IV" localSheetId="1">#REF!</definedName>
    <definedName name="DATA141IV">#REF!</definedName>
    <definedName name="DATA141V" localSheetId="3">#REF!</definedName>
    <definedName name="DATA141V" localSheetId="1">#REF!</definedName>
    <definedName name="DATA141V">#REF!</definedName>
    <definedName name="DATA142I" localSheetId="3">#REF!</definedName>
    <definedName name="DATA142I" localSheetId="1">#REF!</definedName>
    <definedName name="DATA142I">#REF!</definedName>
    <definedName name="DATA142II" localSheetId="3">#REF!</definedName>
    <definedName name="DATA142II" localSheetId="1">#REF!</definedName>
    <definedName name="DATA142II">#REF!</definedName>
    <definedName name="DATA142III" localSheetId="3">#REF!</definedName>
    <definedName name="DATA142III" localSheetId="1">#REF!</definedName>
    <definedName name="DATA142III">#REF!</definedName>
    <definedName name="DATA142IV" localSheetId="3">#REF!</definedName>
    <definedName name="DATA142IV" localSheetId="1">#REF!</definedName>
    <definedName name="DATA142IV">#REF!</definedName>
    <definedName name="DATA142V" localSheetId="3">#REF!</definedName>
    <definedName name="DATA142V" localSheetId="1">#REF!</definedName>
    <definedName name="DATA142V">#REF!</definedName>
    <definedName name="DATA143" localSheetId="3">[9]Data!#REF!</definedName>
    <definedName name="DATA143" localSheetId="1">[9]Data!#REF!</definedName>
    <definedName name="DATA143">[9]Data!#REF!</definedName>
    <definedName name="DATA144" localSheetId="3">[9]Data!#REF!</definedName>
    <definedName name="DATA144" localSheetId="1">[9]Data!#REF!</definedName>
    <definedName name="DATA144">[9]Data!#REF!</definedName>
    <definedName name="DATA145" localSheetId="3">[9]Data!#REF!</definedName>
    <definedName name="DATA145" localSheetId="1">[9]Data!#REF!</definedName>
    <definedName name="DATA145">[9]Data!#REF!</definedName>
    <definedName name="DATA146" localSheetId="3">[9]Data!#REF!</definedName>
    <definedName name="DATA146" localSheetId="1">[9]Data!#REF!</definedName>
    <definedName name="DATA146">[9]Data!#REF!</definedName>
    <definedName name="DATA147">[9]Data!#REF!</definedName>
    <definedName name="DATA148">[9]Data!#REF!</definedName>
    <definedName name="DATA149">[9]Data!#REF!</definedName>
    <definedName name="DATA150">[9]Data!#REF!</definedName>
    <definedName name="DATA152">[9]Data!#REF!</definedName>
    <definedName name="DATA153">[9]Data!#REF!</definedName>
    <definedName name="DATA154">[9]Data!#REF!</definedName>
    <definedName name="DATA156">[9]Data!#REF!</definedName>
    <definedName name="DATA157">[9]Data!#REF!</definedName>
    <definedName name="DATA158">[9]Data!#REF!</definedName>
    <definedName name="DATA159A">[9]Data!#REF!</definedName>
    <definedName name="DATA159B">[9]Data!#REF!</definedName>
    <definedName name="DATA159C">[9]Data!#REF!</definedName>
    <definedName name="DATA159D">[9]Data!#REF!</definedName>
    <definedName name="DATA16">[9]Data!#REF!</definedName>
    <definedName name="DATA160">[9]Data!#REF!</definedName>
    <definedName name="DATA161">[9]Data!#REF!</definedName>
    <definedName name="DATA162">[9]Data!#REF!</definedName>
    <definedName name="DATA163">[9]Data!#REF!</definedName>
    <definedName name="DATA18">[9]Data!#REF!</definedName>
    <definedName name="DATA19">[9]Data!#REF!</definedName>
    <definedName name="data2" localSheetId="3">#REF!</definedName>
    <definedName name="data2" localSheetId="1">#REF!</definedName>
    <definedName name="data2" localSheetId="4">#REF!</definedName>
    <definedName name="data2" localSheetId="2">#REF!</definedName>
    <definedName name="data2">#REF!</definedName>
    <definedName name="DATA20" localSheetId="3">[9]Data!#REF!</definedName>
    <definedName name="DATA20" localSheetId="1">[9]Data!#REF!</definedName>
    <definedName name="DATA20" localSheetId="4">[9]Data!#REF!</definedName>
    <definedName name="DATA20" localSheetId="2">[9]Data!#REF!</definedName>
    <definedName name="DATA20">[9]Data!#REF!</definedName>
    <definedName name="DATA21">[9]Data!#REF!</definedName>
    <definedName name="DATA22">[9]Data!#REF!</definedName>
    <definedName name="DATA23">[9]Data!#REF!</definedName>
    <definedName name="DATA24">[9]Data!#REF!</definedName>
    <definedName name="DATA26">[9]Data!#REF!</definedName>
    <definedName name="DATA27">[9]Data!#REF!</definedName>
    <definedName name="DATA29">[9]Data!#REF!</definedName>
    <definedName name="data3" localSheetId="3">#REF!</definedName>
    <definedName name="data3" localSheetId="1">#REF!</definedName>
    <definedName name="data3" localSheetId="4">#REF!</definedName>
    <definedName name="data3" localSheetId="2">#REF!</definedName>
    <definedName name="data3">#REF!</definedName>
    <definedName name="DATA30" localSheetId="3">[9]Data!#REF!</definedName>
    <definedName name="DATA30" localSheetId="1">[9]Data!#REF!</definedName>
    <definedName name="DATA30" localSheetId="4">[9]Data!#REF!</definedName>
    <definedName name="DATA30" localSheetId="2">[9]Data!#REF!</definedName>
    <definedName name="DATA30">[9]Data!#REF!</definedName>
    <definedName name="DATA31">[9]Data!#REF!</definedName>
    <definedName name="DATA32">[9]Data!#REF!</definedName>
    <definedName name="DATA33">[9]Data!#REF!</definedName>
    <definedName name="DATA34">[9]Data!#REF!</definedName>
    <definedName name="DATA35">[9]Data!#REF!</definedName>
    <definedName name="DATA36">[9]Data!#REF!</definedName>
    <definedName name="DATA37">[9]Data!#REF!</definedName>
    <definedName name="DATA38">[9]Data!#REF!</definedName>
    <definedName name="DATA39">[9]Data!#REF!</definedName>
    <definedName name="DATA4">[9]Data!#REF!</definedName>
    <definedName name="DATA40">[9]Data!#REF!</definedName>
    <definedName name="DATA41">[9]Data!#REF!</definedName>
    <definedName name="DATA42">[9]Data!#REF!</definedName>
    <definedName name="DATA43">[9]Data!#REF!</definedName>
    <definedName name="DATA44">[9]Data!#REF!</definedName>
    <definedName name="DATA45">[9]Data!#REF!</definedName>
    <definedName name="DATA46">[9]Data!#REF!</definedName>
    <definedName name="DATA47">[9]Data!#REF!</definedName>
    <definedName name="DATA48">[9]Data!#REF!</definedName>
    <definedName name="DATA49">[9]Data!#REF!</definedName>
    <definedName name="DATA5">[9]Data!#REF!</definedName>
    <definedName name="DATA50">[9]Data!#REF!</definedName>
    <definedName name="DATA51">[9]Data!#REF!</definedName>
    <definedName name="DATA52">[9]Data!#REF!</definedName>
    <definedName name="DATA53">[9]Data!#REF!</definedName>
    <definedName name="DATA54">[9]Data!#REF!</definedName>
    <definedName name="DATA56">[9]Data!#REF!</definedName>
    <definedName name="DATA57">[9]Data!#REF!</definedName>
    <definedName name="DATA58">[9]Data!#REF!</definedName>
    <definedName name="DATA59">[9]Data!#REF!</definedName>
    <definedName name="DATA6">[9]Data!#REF!</definedName>
    <definedName name="DATA60">[9]Data!#REF!</definedName>
    <definedName name="DATA61">[9]Data!#REF!</definedName>
    <definedName name="DATA63">[9]Data!#REF!</definedName>
    <definedName name="DATA64">[9]Data!#REF!</definedName>
    <definedName name="DATA65">[9]Data!#REF!</definedName>
    <definedName name="DATA66">[9]Data!#REF!</definedName>
    <definedName name="DATA67">[9]Data!#REF!</definedName>
    <definedName name="DATA68">[9]Data!#REF!</definedName>
    <definedName name="DATA69">[9]Data!#REF!</definedName>
    <definedName name="DATA7">[9]Data!#REF!</definedName>
    <definedName name="DATA70">[9]Data!#REF!</definedName>
    <definedName name="DATA71">[9]Data!#REF!</definedName>
    <definedName name="DATA72">[9]Data!#REF!</definedName>
    <definedName name="DATA73">[9]Data!#REF!</definedName>
    <definedName name="DATA74">[9]Data!#REF!</definedName>
    <definedName name="DATA76">[9]Data!#REF!</definedName>
    <definedName name="DATA77A">[9]Data!#REF!</definedName>
    <definedName name="DATA77B">[9]Data!#REF!</definedName>
    <definedName name="DATA78">[9]Data!#REF!</definedName>
    <definedName name="DATA79A">[9]Data!#REF!</definedName>
    <definedName name="DATA79B">[9]Data!#REF!</definedName>
    <definedName name="DATA79C">[9]Data!#REF!</definedName>
    <definedName name="DATA8">[9]Data!#REF!</definedName>
    <definedName name="DATA80A">[9]Data!#REF!</definedName>
    <definedName name="DATA80B">[9]Data!#REF!</definedName>
    <definedName name="DATA80C">[9]Data!#REF!</definedName>
    <definedName name="DATA81">[9]Data!#REF!</definedName>
    <definedName name="DATA82">[9]Data!#REF!</definedName>
    <definedName name="DATA84">[9]Data!#REF!</definedName>
    <definedName name="DATA85">[9]Data!#REF!</definedName>
    <definedName name="DATA86">[9]Data!#REF!</definedName>
    <definedName name="DATA87">[9]Data!#REF!</definedName>
    <definedName name="DATA88">[9]Data!#REF!</definedName>
    <definedName name="DATA89">[9]Data!#REF!</definedName>
    <definedName name="DATA9">[9]Data!#REF!</definedName>
    <definedName name="DATA90">[9]Data!#REF!</definedName>
    <definedName name="DATA92">[9]Data!#REF!</definedName>
    <definedName name="DATA93">[9]Data!#REF!</definedName>
    <definedName name="DATA94">[9]Data!#REF!</definedName>
    <definedName name="DATA95">[9]Data!#REF!</definedName>
    <definedName name="DATA98">[9]Data!#REF!</definedName>
    <definedName name="DATA99">[9]Data!#REF!</definedName>
    <definedName name="datonators" localSheetId="3">#REF!</definedName>
    <definedName name="datonators" localSheetId="1">#REF!</definedName>
    <definedName name="datonators" localSheetId="4">#REF!</definedName>
    <definedName name="datonators" localSheetId="2">#REF!</definedName>
    <definedName name="datonators">#REF!</definedName>
    <definedName name="DBM" localSheetId="3">#REF!</definedName>
    <definedName name="DBM" localSheetId="1">#REF!</definedName>
    <definedName name="DBM">#REF!</definedName>
    <definedName name="DD" localSheetId="3">#REF!</definedName>
    <definedName name="DD" localSheetId="1">#REF!</definedName>
    <definedName name="DD">#REF!</definedName>
    <definedName name="ddd">#REF!</definedName>
    <definedName name="DESC100" localSheetId="3">[9]Data!#REF!</definedName>
    <definedName name="DESC100" localSheetId="1">[9]Data!#REF!</definedName>
    <definedName name="DESC100">[9]Data!#REF!</definedName>
    <definedName name="DESC101" localSheetId="3">[9]Data!#REF!</definedName>
    <definedName name="DESC101" localSheetId="1">[9]Data!#REF!</definedName>
    <definedName name="DESC101">[9]Data!#REF!</definedName>
    <definedName name="DESC1011" localSheetId="3">[9]Data!#REF!</definedName>
    <definedName name="DESC1011" localSheetId="1">[9]Data!#REF!</definedName>
    <definedName name="DESC1011">[9]Data!#REF!</definedName>
    <definedName name="DESC1012" localSheetId="3">[9]Data!#REF!</definedName>
    <definedName name="DESC1012" localSheetId="1">[9]Data!#REF!</definedName>
    <definedName name="DESC1012">[9]Data!#REF!</definedName>
    <definedName name="DESC1013">[9]Data!#REF!</definedName>
    <definedName name="DESC1014">[9]Data!#REF!</definedName>
    <definedName name="DESC1015">[9]Data!#REF!</definedName>
    <definedName name="DESC102">[9]Data!#REF!</definedName>
    <definedName name="DESC103">[9]Data!#REF!</definedName>
    <definedName name="DESC104">[9]Data!#REF!</definedName>
    <definedName name="DESC105">[9]Data!#REF!</definedName>
    <definedName name="DESC106">[9]Data!#REF!</definedName>
    <definedName name="DESC107">[9]Data!#REF!</definedName>
    <definedName name="DESC107A">[9]Data!#REF!</definedName>
    <definedName name="DESC107B">[9]Data!#REF!</definedName>
    <definedName name="DESC107C">[9]Data!#REF!</definedName>
    <definedName name="DESC107D">[9]Data!#REF!</definedName>
    <definedName name="DESC107E">[9]Data!#REF!</definedName>
    <definedName name="DESC107F">[9]Data!#REF!</definedName>
    <definedName name="DESC107G">[9]Data!#REF!</definedName>
    <definedName name="DESC108">[9]Data!#REF!</definedName>
    <definedName name="DESC108A">[9]Data!#REF!</definedName>
    <definedName name="DESC108B">[9]Data!#REF!</definedName>
    <definedName name="DESC108C">[9]Data!#REF!</definedName>
    <definedName name="DESC108D">[9]Data!#REF!</definedName>
    <definedName name="DESC108E">[9]Data!#REF!</definedName>
    <definedName name="DESC108F">[9]Data!#REF!</definedName>
    <definedName name="DESC108G">[9]Data!#REF!</definedName>
    <definedName name="DESC108H">[9]Data!#REF!</definedName>
    <definedName name="DESC108I">[9]Data!#REF!</definedName>
    <definedName name="DESC108J">[9]Data!#REF!</definedName>
    <definedName name="DESC108K">[9]Data!#REF!</definedName>
    <definedName name="DESC108L">[9]Data!#REF!</definedName>
    <definedName name="DESC108M">[9]Data!#REF!</definedName>
    <definedName name="DESC108N">[9]Data!#REF!</definedName>
    <definedName name="DESC108O">[9]Data!#REF!</definedName>
    <definedName name="DESC108P">[9]Data!#REF!</definedName>
    <definedName name="DESC109">[9]Data!#REF!</definedName>
    <definedName name="DESC109A">[9]Data!#REF!</definedName>
    <definedName name="DESC109B">[9]Data!#REF!</definedName>
    <definedName name="DESC109C">[9]Data!#REF!</definedName>
    <definedName name="DESC109D">[9]Data!#REF!</definedName>
    <definedName name="DESC109E">[9]Data!#REF!</definedName>
    <definedName name="DESC109F">[9]Data!#REF!</definedName>
    <definedName name="DESC109G">[9]Data!#REF!</definedName>
    <definedName name="DESC109H">[9]Data!#REF!</definedName>
    <definedName name="DESC109I">[9]Data!#REF!</definedName>
    <definedName name="DESC109J">[9]Data!#REF!</definedName>
    <definedName name="DESC109K">[9]Data!#REF!</definedName>
    <definedName name="DESC109L">[9]Data!#REF!</definedName>
    <definedName name="DESC109M">[9]Data!#REF!</definedName>
    <definedName name="DESC109N">[9]Data!#REF!</definedName>
    <definedName name="DESC109O">[9]Data!#REF!</definedName>
    <definedName name="DESC109P">[9]Data!#REF!</definedName>
    <definedName name="DESC110">[9]Data!#REF!</definedName>
    <definedName name="DESC110A">[9]Data!#REF!</definedName>
    <definedName name="DESC110B">[9]Data!#REF!</definedName>
    <definedName name="DESC110C">[9]Data!#REF!</definedName>
    <definedName name="DESC110D">[9]Data!#REF!</definedName>
    <definedName name="DESC110E">[9]Data!#REF!</definedName>
    <definedName name="DESC110F">[9]Data!#REF!</definedName>
    <definedName name="DESC110G">[9]Data!#REF!</definedName>
    <definedName name="DESC110H">[9]Data!#REF!</definedName>
    <definedName name="DESC110I">[9]Data!#REF!</definedName>
    <definedName name="DESC110J">[9]Data!#REF!</definedName>
    <definedName name="DESC110K">[9]Data!#REF!</definedName>
    <definedName name="DESC110L">[9]Data!#REF!</definedName>
    <definedName name="DESC110M">[9]Data!#REF!</definedName>
    <definedName name="DESC110N">[9]Data!#REF!</definedName>
    <definedName name="DESC110O">[9]Data!#REF!</definedName>
    <definedName name="DESC110P">[9]Data!#REF!</definedName>
    <definedName name="DESC111">[9]Data!#REF!</definedName>
    <definedName name="DESC111A">[9]Data!#REF!</definedName>
    <definedName name="DESC111B">[9]Data!#REF!</definedName>
    <definedName name="DESC111C">[9]Data!#REF!</definedName>
    <definedName name="DESC111D">[9]Data!#REF!</definedName>
    <definedName name="DESC111E">[9]Data!#REF!</definedName>
    <definedName name="DESC111F">[9]Data!#REF!</definedName>
    <definedName name="DESC111G">[9]Data!#REF!</definedName>
    <definedName name="DESC111H">[9]Data!#REF!</definedName>
    <definedName name="DESC111I">[9]Data!#REF!</definedName>
    <definedName name="DESC111J">[9]Data!#REF!</definedName>
    <definedName name="DESC111K">[9]Data!#REF!</definedName>
    <definedName name="DESC111L">[9]Data!#REF!</definedName>
    <definedName name="DESC111M">[9]Data!#REF!</definedName>
    <definedName name="DESC111N">[9]Data!#REF!</definedName>
    <definedName name="DESC111O">[9]Data!#REF!</definedName>
    <definedName name="DESC111P">[9]Data!#REF!</definedName>
    <definedName name="DESC112">[9]Data!#REF!</definedName>
    <definedName name="DESC112A">[9]Data!#REF!</definedName>
    <definedName name="DESC112B">[9]Data!#REF!</definedName>
    <definedName name="DESC112C">[9]Data!#REF!</definedName>
    <definedName name="DESC112D">[9]Data!#REF!</definedName>
    <definedName name="DESC112E">[9]Data!#REF!</definedName>
    <definedName name="DESC112F">[9]Data!#REF!</definedName>
    <definedName name="DESC112G">[9]Data!#REF!</definedName>
    <definedName name="DESC112H">[9]Data!#REF!</definedName>
    <definedName name="DESC112I">[9]Data!#REF!</definedName>
    <definedName name="DESC112J">[9]Data!#REF!</definedName>
    <definedName name="DESC112K">[9]Data!#REF!</definedName>
    <definedName name="DESC112L">[9]Data!#REF!</definedName>
    <definedName name="DESC112M">[9]Data!#REF!</definedName>
    <definedName name="DESC112N">[9]Data!#REF!</definedName>
    <definedName name="DESC112O">[9]Data!#REF!</definedName>
    <definedName name="DESC112P">[9]Data!#REF!</definedName>
    <definedName name="DESC113">[9]Data!#REF!</definedName>
    <definedName name="DESC113A">[9]Data!#REF!</definedName>
    <definedName name="DESC113B">[9]Data!#REF!</definedName>
    <definedName name="DESC113C">[9]Data!#REF!</definedName>
    <definedName name="DESC113D">[9]Data!#REF!</definedName>
    <definedName name="DESC113E">[9]Data!#REF!</definedName>
    <definedName name="DESC113F">[9]Data!#REF!</definedName>
    <definedName name="DESC113G">[9]Data!#REF!</definedName>
    <definedName name="DESC113H">[9]Data!#REF!</definedName>
    <definedName name="DESC113I">[9]Data!#REF!</definedName>
    <definedName name="DESC113J">[9]Data!#REF!</definedName>
    <definedName name="DESC113K">[9]Data!#REF!</definedName>
    <definedName name="DESC114">[9]Data!#REF!</definedName>
    <definedName name="DESC115">[9]Data!#REF!</definedName>
    <definedName name="DESC116">[9]Data!#REF!</definedName>
    <definedName name="DESC117">[9]Data!#REF!</definedName>
    <definedName name="DESC118">[9]Data!#REF!</definedName>
    <definedName name="DESC119">[9]Data!#REF!</definedName>
    <definedName name="DESC120">[9]Data!#REF!</definedName>
    <definedName name="DESC121">[9]Data!#REF!</definedName>
    <definedName name="DESC122">[9]Data!#REF!</definedName>
    <definedName name="DESC123">[9]Data!#REF!</definedName>
    <definedName name="DESC124">[9]Data!#REF!</definedName>
    <definedName name="DESC125">[9]Data!#REF!</definedName>
    <definedName name="DESC126">[9]Data!#REF!</definedName>
    <definedName name="DESC127">[9]Data!#REF!</definedName>
    <definedName name="DESC127A">[9]Data!#REF!</definedName>
    <definedName name="DESC127B">[9]Data!#REF!</definedName>
    <definedName name="DESC127C">[9]Data!#REF!</definedName>
    <definedName name="DESC127D">[9]Data!#REF!</definedName>
    <definedName name="DESC127E">[9]Data!#REF!</definedName>
    <definedName name="DESC127F">[9]Data!#REF!</definedName>
    <definedName name="DESC127G">[9]Data!#REF!</definedName>
    <definedName name="DESC127H">[9]Data!#REF!</definedName>
    <definedName name="DESC127I">[9]Data!#REF!</definedName>
    <definedName name="DESC127J">[9]Data!#REF!</definedName>
    <definedName name="DESC128">[9]Data!#REF!</definedName>
    <definedName name="DESC128A">[9]Data!#REF!</definedName>
    <definedName name="DESC128B">[9]Data!#REF!</definedName>
    <definedName name="DESC128C">[9]Data!#REF!</definedName>
    <definedName name="DESC128D">[9]Data!#REF!</definedName>
    <definedName name="DESC128E">[9]Data!#REF!</definedName>
    <definedName name="DESC128F">[9]Data!#REF!</definedName>
    <definedName name="DESC128G">[9]Data!#REF!</definedName>
    <definedName name="DESC129">[9]Data!#REF!</definedName>
    <definedName name="DESC129A">[9]Data!#REF!</definedName>
    <definedName name="DESC129B">[9]Data!#REF!</definedName>
    <definedName name="DESC129C">[9]Data!#REF!</definedName>
    <definedName name="DESC129D">[9]Data!#REF!</definedName>
    <definedName name="DESC130">[9]Data!#REF!</definedName>
    <definedName name="DESC130A">[9]Data!#REF!</definedName>
    <definedName name="DESC130B">[9]Data!#REF!</definedName>
    <definedName name="DESC131">[9]Data!#REF!</definedName>
    <definedName name="DESC132">[9]Data!#REF!</definedName>
    <definedName name="DESC133">[9]Data!#REF!</definedName>
    <definedName name="DESC14">[9]Data!#REF!</definedName>
    <definedName name="DESC143">[9]Data!#REF!</definedName>
    <definedName name="DESC144">[9]Data!#REF!</definedName>
    <definedName name="DESC145">[9]Data!#REF!</definedName>
    <definedName name="DESC146">[9]Data!#REF!</definedName>
    <definedName name="DESC147">[9]Data!#REF!</definedName>
    <definedName name="DESC148">[9]Data!#REF!</definedName>
    <definedName name="DESC149">[9]Data!#REF!</definedName>
    <definedName name="DESC150">[9]Data!#REF!</definedName>
    <definedName name="DESC152">[9]Data!#REF!</definedName>
    <definedName name="DESC153">[9]Data!#REF!</definedName>
    <definedName name="DESC154">[9]Data!#REF!</definedName>
    <definedName name="DESC155">[9]Data!#REF!</definedName>
    <definedName name="DESC156">[9]Data!#REF!</definedName>
    <definedName name="DESC157">[9]Data!#REF!</definedName>
    <definedName name="DESC158">[9]Data!#REF!</definedName>
    <definedName name="DESC16">[9]Data!#REF!</definedName>
    <definedName name="DESC18">[9]Data!#REF!</definedName>
    <definedName name="DESC19">[9]Data!#REF!</definedName>
    <definedName name="DESC20">[9]Data!#REF!</definedName>
    <definedName name="DESC21">[9]Data!#REF!</definedName>
    <definedName name="DESC22">[9]Data!#REF!</definedName>
    <definedName name="DESC23">[9]Data!#REF!</definedName>
    <definedName name="DESC24">[9]Data!#REF!</definedName>
    <definedName name="DESC26">[9]Data!#REF!</definedName>
    <definedName name="DESC27">[9]Data!#REF!</definedName>
    <definedName name="DESC29">[9]Data!#REF!</definedName>
    <definedName name="DESC30">[9]Data!#REF!</definedName>
    <definedName name="DESC31">[9]Data!#REF!</definedName>
    <definedName name="DESC32">[9]Data!#REF!</definedName>
    <definedName name="DESC33">[9]Data!#REF!</definedName>
    <definedName name="DESC34">[9]Data!#REF!</definedName>
    <definedName name="DESC35">[9]Data!#REF!</definedName>
    <definedName name="DESC36">[9]Data!#REF!</definedName>
    <definedName name="DESC37">[9]Data!#REF!</definedName>
    <definedName name="DESC38">[9]Data!#REF!</definedName>
    <definedName name="DESC39">[9]Data!#REF!</definedName>
    <definedName name="DESC40">[9]Data!#REF!</definedName>
    <definedName name="DESC41">[9]Data!#REF!</definedName>
    <definedName name="DESC42">[9]Data!#REF!</definedName>
    <definedName name="DESC43">[9]Data!#REF!</definedName>
    <definedName name="DESC44">[9]Data!#REF!</definedName>
    <definedName name="DESC45">[9]Data!#REF!</definedName>
    <definedName name="DESC46">[9]Data!#REF!</definedName>
    <definedName name="DESC47">[9]Data!#REF!</definedName>
    <definedName name="DESC48">[9]Data!#REF!</definedName>
    <definedName name="DESC49">[9]Data!#REF!</definedName>
    <definedName name="DESC50">[9]Data!#REF!</definedName>
    <definedName name="DESC51">[9]Data!#REF!</definedName>
    <definedName name="DESC52">[9]Data!#REF!</definedName>
    <definedName name="DESC54">[9]Data!#REF!</definedName>
    <definedName name="DESC56">[9]Data!#REF!</definedName>
    <definedName name="DESC57">[9]Data!#REF!</definedName>
    <definedName name="DESC58">[9]Data!#REF!</definedName>
    <definedName name="DESC59">[9]Data!#REF!</definedName>
    <definedName name="DESC60">[9]Data!#REF!</definedName>
    <definedName name="DESC61">[9]Data!#REF!</definedName>
    <definedName name="DESC63">[9]Data!#REF!</definedName>
    <definedName name="DESC64">[9]Data!#REF!</definedName>
    <definedName name="DESC65">[9]Data!#REF!</definedName>
    <definedName name="DESC66">[9]Data!#REF!</definedName>
    <definedName name="DESC68">[9]Data!#REF!</definedName>
    <definedName name="DESC69">[9]Data!#REF!</definedName>
    <definedName name="DESC7">[9]Data!#REF!</definedName>
    <definedName name="DESC70">[9]Data!#REF!</definedName>
    <definedName name="DESC71">[9]Data!#REF!</definedName>
    <definedName name="DESC72">[9]Data!#REF!</definedName>
    <definedName name="DESC73">[9]Data!#REF!</definedName>
    <definedName name="DESC74">[9]Data!#REF!</definedName>
    <definedName name="DESC77">[9]Data!#REF!</definedName>
    <definedName name="DESC78">[9]Data!#REF!</definedName>
    <definedName name="DESC79">[9]Data!#REF!</definedName>
    <definedName name="DESC79A">[9]Data!#REF!</definedName>
    <definedName name="DESC79B">[9]Data!#REF!</definedName>
    <definedName name="DESC79C">[9]Data!#REF!</definedName>
    <definedName name="DESC80">[9]Data!#REF!</definedName>
    <definedName name="DESC80A">[9]Data!#REF!</definedName>
    <definedName name="DESC80B">[9]Data!#REF!</definedName>
    <definedName name="DESC80C">[9]Data!#REF!</definedName>
    <definedName name="DESC81">[9]Data!#REF!</definedName>
    <definedName name="DESC82">[9]Data!#REF!</definedName>
    <definedName name="DESC85">[9]Data!#REF!</definedName>
    <definedName name="DESC86">[9]Data!#REF!</definedName>
    <definedName name="DESC87">[9]Data!#REF!</definedName>
    <definedName name="DESC88">[9]Data!#REF!</definedName>
    <definedName name="DESC92">[9]Data!#REF!</definedName>
    <definedName name="DESC93">[9]Data!#REF!</definedName>
    <definedName name="DESC94">[9]Data!#REF!</definedName>
    <definedName name="DESC95">[9]Data!#REF!</definedName>
    <definedName name="DESC98">[9]Data!#REF!</definedName>
    <definedName name="DESC99">[9]Data!#REF!</definedName>
    <definedName name="Detonator" localSheetId="3">#REF!</definedName>
    <definedName name="Detonator" localSheetId="1">#REF!</definedName>
    <definedName name="Detonator" localSheetId="4">#REF!</definedName>
    <definedName name="Detonator" localSheetId="2">#REF!</definedName>
    <definedName name="Detonator">#REF!</definedName>
    <definedName name="diesel" localSheetId="3">#REF!</definedName>
    <definedName name="diesel" localSheetId="1">#REF!</definedName>
    <definedName name="diesel">#REF!</definedName>
    <definedName name="Discount" localSheetId="3">#REF!</definedName>
    <definedName name="Discount" localSheetId="1">#REF!</definedName>
    <definedName name="Discount">#REF!</definedName>
    <definedName name="display_area_2" localSheetId="3">#REF!</definedName>
    <definedName name="display_area_2" localSheetId="1">#REF!</definedName>
    <definedName name="display_area_2">#REF!</definedName>
    <definedName name="Double_Clip" localSheetId="3">#REF!</definedName>
    <definedName name="Double_Clip" localSheetId="1">#REF!</definedName>
    <definedName name="Double_Clip">#REF!</definedName>
    <definedName name="dozer" localSheetId="3">#REF!</definedName>
    <definedName name="dozer" localSheetId="1">#REF!</definedName>
    <definedName name="dozer">#REF!</definedName>
    <definedName name="dozer200" localSheetId="3">#REF!</definedName>
    <definedName name="dozer200" localSheetId="1">#REF!</definedName>
    <definedName name="dozer200">#REF!</definedName>
    <definedName name="DR" localSheetId="3">#REF!</definedName>
    <definedName name="DR" localSheetId="1">#REF!</definedName>
    <definedName name="DR">#REF!</definedName>
    <definedName name="drains" localSheetId="3">#REF!</definedName>
    <definedName name="drains" localSheetId="1">#REF!</definedName>
    <definedName name="drains">#REF!</definedName>
    <definedName name="dresser" localSheetId="3">#REF!</definedName>
    <definedName name="dresser" localSheetId="1">#REF!</definedName>
    <definedName name="dresser">#REF!</definedName>
    <definedName name="driller" localSheetId="3">#REF!</definedName>
    <definedName name="driller" localSheetId="1">#REF!</definedName>
    <definedName name="driller">#REF!</definedName>
    <definedName name="drillingequipment" localSheetId="3">#REF!</definedName>
    <definedName name="drillingequipment" localSheetId="1">#REF!</definedName>
    <definedName name="drillingequipment">#REF!</definedName>
    <definedName name="Dust" localSheetId="3">#REF!</definedName>
    <definedName name="Dust" localSheetId="1">#REF!</definedName>
    <definedName name="Dust">#REF!</definedName>
    <definedName name="e" localSheetId="3">#REF!</definedName>
    <definedName name="e" localSheetId="1">#REF!</definedName>
    <definedName name="e">#REF!</definedName>
    <definedName name="electrician" localSheetId="3">#REF!</definedName>
    <definedName name="electrician" localSheetId="1">#REF!</definedName>
    <definedName name="electrician">#REF!</definedName>
    <definedName name="electricpoles">#REF!</definedName>
    <definedName name="Embankment" localSheetId="3">#REF!</definedName>
    <definedName name="Embankment" localSheetId="1">#REF!</definedName>
    <definedName name="Embankment" localSheetId="4">#REF!</definedName>
    <definedName name="Embankment" localSheetId="2">#REF!</definedName>
    <definedName name="Embankment">#REF!</definedName>
    <definedName name="emulsion" localSheetId="3">#REF!</definedName>
    <definedName name="emulsion" localSheetId="1">#REF!</definedName>
    <definedName name="emulsion">#REF!</definedName>
    <definedName name="environmentalcost">#REF!</definedName>
    <definedName name="er" localSheetId="3">#REF!</definedName>
    <definedName name="er" localSheetId="1">#REF!</definedName>
    <definedName name="er" localSheetId="4">#REF!</definedName>
    <definedName name="er" localSheetId="2">#REF!</definedName>
    <definedName name="er">#REF!</definedName>
    <definedName name="ESSR1" localSheetId="3">#REF!</definedName>
    <definedName name="ESSR1" localSheetId="1">#REF!</definedName>
    <definedName name="ESSR1" localSheetId="4">#REF!</definedName>
    <definedName name="ESSR1" localSheetId="2">#REF!</definedName>
    <definedName name="ESSR1">#REF!</definedName>
    <definedName name="ESSR10" localSheetId="3">#REF!</definedName>
    <definedName name="ESSR10" localSheetId="1">#REF!</definedName>
    <definedName name="ESSR10">#REF!</definedName>
    <definedName name="ESSR11" localSheetId="3">#REF!</definedName>
    <definedName name="ESSR11" localSheetId="1">#REF!</definedName>
    <definedName name="ESSR11">#REF!</definedName>
    <definedName name="ESSR12" localSheetId="3">#REF!</definedName>
    <definedName name="ESSR12" localSheetId="1">#REF!</definedName>
    <definedName name="ESSR12">#REF!</definedName>
    <definedName name="ESSR13" localSheetId="3">#REF!</definedName>
    <definedName name="ESSR13" localSheetId="1">#REF!</definedName>
    <definedName name="ESSR13">#REF!</definedName>
    <definedName name="ESSR2" localSheetId="3">#REF!</definedName>
    <definedName name="ESSR2" localSheetId="1">#REF!</definedName>
    <definedName name="ESSR2">#REF!</definedName>
    <definedName name="ESSR3" localSheetId="3">#REF!</definedName>
    <definedName name="ESSR3" localSheetId="1">#REF!</definedName>
    <definedName name="ESSR3">#REF!</definedName>
    <definedName name="ESSR4" localSheetId="3">#REF!</definedName>
    <definedName name="ESSR4" localSheetId="1">#REF!</definedName>
    <definedName name="ESSR4">#REF!</definedName>
    <definedName name="ESSR5" localSheetId="3">#REF!</definedName>
    <definedName name="ESSR5" localSheetId="1">#REF!</definedName>
    <definedName name="ESSR5">#REF!</definedName>
    <definedName name="ESSR6" localSheetId="3">#REF!</definedName>
    <definedName name="ESSR6" localSheetId="1">#REF!</definedName>
    <definedName name="ESSR6">#REF!</definedName>
    <definedName name="ESSR7" localSheetId="3">#REF!</definedName>
    <definedName name="ESSR7" localSheetId="1">#REF!</definedName>
    <definedName name="ESSR7">#REF!</definedName>
    <definedName name="ESSR8" localSheetId="3">#REF!</definedName>
    <definedName name="ESSR8" localSheetId="1">#REF!</definedName>
    <definedName name="ESSR8">#REF!</definedName>
    <definedName name="ESSR9" localSheetId="3">#REF!</definedName>
    <definedName name="ESSR9" localSheetId="1">#REF!</definedName>
    <definedName name="ESSR9">#REF!</definedName>
    <definedName name="ew" localSheetId="3">#REF!</definedName>
    <definedName name="ew" localSheetId="1">#REF!</definedName>
    <definedName name="ew">#REF!</definedName>
    <definedName name="EWFEWFEF" localSheetId="3">#REF!</definedName>
    <definedName name="EWFEWFEF" localSheetId="1">#REF!</definedName>
    <definedName name="EWFEWFEF">#REF!</definedName>
    <definedName name="exc">[10]labour!$C$7</definedName>
    <definedName name="excav" localSheetId="3">#REF!</definedName>
    <definedName name="excav" localSheetId="1">#REF!</definedName>
    <definedName name="excav" localSheetId="4">#REF!</definedName>
    <definedName name="excav" localSheetId="2">#REF!</definedName>
    <definedName name="excav">#REF!</definedName>
    <definedName name="Excavation" localSheetId="3">#REF!</definedName>
    <definedName name="Excavation" localSheetId="1">#REF!</definedName>
    <definedName name="Excavation" localSheetId="4">#REF!</definedName>
    <definedName name="Excavation" localSheetId="2">#REF!</definedName>
    <definedName name="Excavation">#REF!</definedName>
    <definedName name="excavator" localSheetId="3">#REF!</definedName>
    <definedName name="excavator" localSheetId="1">#REF!</definedName>
    <definedName name="excavator">#REF!</definedName>
    <definedName name="Excel_BuiltIn_Print_Area" localSheetId="3">#REF!</definedName>
    <definedName name="Excel_BuiltIn_Print_Area" localSheetId="1">#REF!</definedName>
    <definedName name="Excel_BuiltIn_Print_Area">#REF!</definedName>
    <definedName name="Excel_BuiltIn_Print_Area_1" localSheetId="3">#REF!</definedName>
    <definedName name="Excel_BuiltIn_Print_Area_1" localSheetId="1">#REF!</definedName>
    <definedName name="Excel_BuiltIn_Print_Area_1">#REF!</definedName>
    <definedName name="Excel_BuiltIn_Print_Area_1_1" localSheetId="3">#REF!</definedName>
    <definedName name="Excel_BuiltIn_Print_Area_1_1" localSheetId="1">#REF!</definedName>
    <definedName name="Excel_BuiltIn_Print_Area_1_1">#REF!</definedName>
    <definedName name="Excel_BuiltIn_Print_Area_10" localSheetId="3">#REF!</definedName>
    <definedName name="Excel_BuiltIn_Print_Area_10" localSheetId="1">#REF!</definedName>
    <definedName name="Excel_BuiltIn_Print_Area_10">#REF!</definedName>
    <definedName name="Excel_BuiltIn_Print_Area_2" localSheetId="3">#REF!</definedName>
    <definedName name="Excel_BuiltIn_Print_Area_2" localSheetId="1">#REF!</definedName>
    <definedName name="Excel_BuiltIn_Print_Area_2">#REF!</definedName>
    <definedName name="Excel_BuiltIn_Print_Area_2_1_1" localSheetId="3">#REF!</definedName>
    <definedName name="Excel_BuiltIn_Print_Area_2_1_1" localSheetId="1">#REF!</definedName>
    <definedName name="Excel_BuiltIn_Print_Area_2_1_1">#REF!</definedName>
    <definedName name="Excel_BuiltIn_Print_Area_3_1_1" localSheetId="3">#REF!</definedName>
    <definedName name="Excel_BuiltIn_Print_Area_3_1_1" localSheetId="1">#REF!</definedName>
    <definedName name="Excel_BuiltIn_Print_Area_3_1_1">#REF!</definedName>
    <definedName name="Excel_BuiltIn_Print_Area_4" localSheetId="3">#REF!</definedName>
    <definedName name="Excel_BuiltIn_Print_Area_4" localSheetId="1">#REF!</definedName>
    <definedName name="Excel_BuiltIn_Print_Area_4">#REF!</definedName>
    <definedName name="Excel_BuiltIn_Print_Area_5" localSheetId="3">#REF!</definedName>
    <definedName name="Excel_BuiltIn_Print_Area_5" localSheetId="1">#REF!</definedName>
    <definedName name="Excel_BuiltIn_Print_Area_5">#REF!</definedName>
    <definedName name="Excel_BuiltIn_Print_Area_6" localSheetId="3">#REF!</definedName>
    <definedName name="Excel_BuiltIn_Print_Area_6" localSheetId="1">#REF!</definedName>
    <definedName name="Excel_BuiltIn_Print_Area_6">#REF!</definedName>
    <definedName name="Excel_BuiltIn_Print_Area_8" localSheetId="3">#REF!</definedName>
    <definedName name="Excel_BuiltIn_Print_Area_8" localSheetId="1">#REF!</definedName>
    <definedName name="Excel_BuiltIn_Print_Area_8">#REF!</definedName>
    <definedName name="Excel_BuiltIn_Print_Area_9" localSheetId="3">#REF!</definedName>
    <definedName name="Excel_BuiltIn_Print_Area_9" localSheetId="1">#REF!</definedName>
    <definedName name="Excel_BuiltIn_Print_Area_9">#REF!</definedName>
    <definedName name="Excel_BuiltIn_Print_Titles" localSheetId="3">#REF!</definedName>
    <definedName name="Excel_BuiltIn_Print_Titles" localSheetId="1">#REF!</definedName>
    <definedName name="Excel_BuiltIn_Print_Titles">#REF!</definedName>
    <definedName name="Excel_BuiltIn_Print_Titles_2" localSheetId="3">#REF!</definedName>
    <definedName name="Excel_BuiltIn_Print_Titles_2" localSheetId="1">#REF!</definedName>
    <definedName name="Excel_BuiltIn_Print_Titles_2">#REF!</definedName>
    <definedName name="Excel_BuiltIn_Print_Titles_2_1" localSheetId="3">#REF!</definedName>
    <definedName name="Excel_BuiltIn_Print_Titles_2_1" localSheetId="1">#REF!</definedName>
    <definedName name="Excel_BuiltIn_Print_Titles_2_1">#REF!</definedName>
    <definedName name="Excel_BuiltIn_Print_Titles_2_1_1" localSheetId="3">#REF!</definedName>
    <definedName name="Excel_BuiltIn_Print_Titles_2_1_1" localSheetId="1">#REF!</definedName>
    <definedName name="Excel_BuiltIn_Print_Titles_2_1_1">#REF!</definedName>
    <definedName name="Excel_BuiltIn_Print_Titles_4" localSheetId="3">#REF!</definedName>
    <definedName name="Excel_BuiltIn_Print_Titles_4" localSheetId="1">#REF!</definedName>
    <definedName name="Excel_BuiltIn_Print_Titles_4">#REF!</definedName>
    <definedName name="Excel_BuiltIn_Print_Titles_6" localSheetId="3">#REF!</definedName>
    <definedName name="Excel_BuiltIn_Print_Titles_6" localSheetId="1">#REF!</definedName>
    <definedName name="Excel_BuiltIn_Print_Titles_6">#REF!</definedName>
    <definedName name="f" localSheetId="3">#REF!</definedName>
    <definedName name="f" localSheetId="1">#REF!</definedName>
    <definedName name="f">#REF!</definedName>
    <definedName name="facia" localSheetId="3">#REF!</definedName>
    <definedName name="facia" localSheetId="1">#REF!</definedName>
    <definedName name="facia">#REF!</definedName>
    <definedName name="faciastone">'[4]Material '!$G$51</definedName>
    <definedName name="FCode" localSheetId="3">#REF!</definedName>
    <definedName name="FCode" localSheetId="1">#REF!</definedName>
    <definedName name="FCode" localSheetId="4">#REF!</definedName>
    <definedName name="FCode" localSheetId="2">#REF!</definedName>
    <definedName name="FCode">#REF!</definedName>
    <definedName name="ffff" localSheetId="3">#REF!</definedName>
    <definedName name="ffff" localSheetId="1">#REF!</definedName>
    <definedName name="ffff" localSheetId="4">#REF!</definedName>
    <definedName name="ffff" localSheetId="2">#REF!</definedName>
    <definedName name="ffff">#REF!</definedName>
    <definedName name="fiberboard" localSheetId="3">#REF!</definedName>
    <definedName name="fiberboard" localSheetId="1">#REF!</definedName>
    <definedName name="fiberboard">#REF!</definedName>
    <definedName name="fiberboard20" localSheetId="3">#REF!</definedName>
    <definedName name="fiberboard20" localSheetId="1">#REF!</definedName>
    <definedName name="fiberboard20">#REF!</definedName>
    <definedName name="fiberboard5" localSheetId="3">#REF!</definedName>
    <definedName name="fiberboard5" localSheetId="1">#REF!</definedName>
    <definedName name="fiberboard5">#REF!</definedName>
    <definedName name="fibreboard12" localSheetId="3">#REF!</definedName>
    <definedName name="fibreboard12" localSheetId="1">#REF!</definedName>
    <definedName name="fibreboard12">#REF!</definedName>
    <definedName name="filtermaterial" localSheetId="3">#REF!</definedName>
    <definedName name="filtermaterial" localSheetId="1">#REF!</definedName>
    <definedName name="filtermaterial">#REF!</definedName>
    <definedName name="Fine_Sand" localSheetId="3">#REF!</definedName>
    <definedName name="Fine_Sand" localSheetId="1">#REF!</definedName>
    <definedName name="Fine_Sand">#REF!</definedName>
    <definedName name="fitter" localSheetId="3">#REF!</definedName>
    <definedName name="fitter" localSheetId="1">#REF!</definedName>
    <definedName name="fitter">#REF!</definedName>
    <definedName name="Flame_Finished_Granite_Green_Fanatsy" localSheetId="3">#REF!</definedName>
    <definedName name="Flame_Finished_Granite_Green_Fanatsy" localSheetId="1">#REF!</definedName>
    <definedName name="Flame_Finished_Granite_Green_Fanatsy">#REF!</definedName>
    <definedName name="floor" localSheetId="3">#REF!</definedName>
    <definedName name="floor" localSheetId="1">#REF!</definedName>
    <definedName name="floor">#REF!</definedName>
    <definedName name="Floriana_Marble" localSheetId="3">#REF!</definedName>
    <definedName name="Floriana_Marble" localSheetId="1">#REF!</definedName>
    <definedName name="Floriana_Marble">#REF!</definedName>
    <definedName name="fm" localSheetId="3">#REF!</definedName>
    <definedName name="fm" localSheetId="1">#REF!</definedName>
    <definedName name="fm">#REF!</definedName>
    <definedName name="From" localSheetId="3">#REF!</definedName>
    <definedName name="From" localSheetId="1">#REF!</definedName>
    <definedName name="From">#REF!</definedName>
    <definedName name="Fuel_Coal" localSheetId="3">#REF!</definedName>
    <definedName name="Fuel_Coal" localSheetId="1">#REF!</definedName>
    <definedName name="Fuel_Coal">#REF!</definedName>
    <definedName name="Fuse" localSheetId="3">#REF!</definedName>
    <definedName name="Fuse" localSheetId="1">#REF!</definedName>
    <definedName name="Fuse">#REF!</definedName>
    <definedName name="fusewire" localSheetId="3">#REF!</definedName>
    <definedName name="fusewire" localSheetId="1">#REF!</definedName>
    <definedName name="fusewire">#REF!</definedName>
    <definedName name="g" localSheetId="3">#REF!</definedName>
    <definedName name="g" localSheetId="1">#REF!</definedName>
    <definedName name="g">#REF!</definedName>
    <definedName name="Garhakala" localSheetId="3">#REF!</definedName>
    <definedName name="Garhakala" localSheetId="1">#REF!</definedName>
    <definedName name="Garhakala">#REF!</definedName>
    <definedName name="gelatine" localSheetId="3">#REF!</definedName>
    <definedName name="gelatine" localSheetId="1">#REF!</definedName>
    <definedName name="gelatine">#REF!</definedName>
    <definedName name="gen" localSheetId="3">#REF!</definedName>
    <definedName name="gen" localSheetId="1">#REF!</definedName>
    <definedName name="gen">#REF!</definedName>
    <definedName name="geofabric" localSheetId="3">#REF!</definedName>
    <definedName name="geofabric" localSheetId="1">#REF!</definedName>
    <definedName name="geofabric">#REF!</definedName>
    <definedName name="GF" localSheetId="3">#REF!</definedName>
    <definedName name="GF" localSheetId="1">#REF!</definedName>
    <definedName name="GF">#REF!</definedName>
    <definedName name="GL" localSheetId="3">#REF!</definedName>
    <definedName name="GL" localSheetId="1">#REF!</definedName>
    <definedName name="GL">#REF!</definedName>
    <definedName name="GLA" localSheetId="3">#REF!</definedName>
    <definedName name="GLA" localSheetId="1">#REF!</definedName>
    <definedName name="GLA">#REF!</definedName>
    <definedName name="GP" localSheetId="3">#REF!</definedName>
    <definedName name="GP" localSheetId="1">#REF!</definedName>
    <definedName name="GP">#REF!</definedName>
    <definedName name="GR" localSheetId="3">#REF!</definedName>
    <definedName name="GR" localSheetId="1">#REF!</definedName>
    <definedName name="GR">#REF!</definedName>
    <definedName name="grader" localSheetId="3">#REF!</definedName>
    <definedName name="grader" localSheetId="1">#REF!</definedName>
    <definedName name="grader">#REF!</definedName>
    <definedName name="granite_brown" localSheetId="3">#REF!</definedName>
    <definedName name="granite_brown" localSheetId="1">#REF!</definedName>
    <definedName name="granite_brown">#REF!</definedName>
    <definedName name="grind" localSheetId="3">#REF!</definedName>
    <definedName name="grind" localSheetId="1">#REF!</definedName>
    <definedName name="grind">#REF!</definedName>
    <definedName name="GSB" localSheetId="3">#REF!</definedName>
    <definedName name="GSB" localSheetId="1">#REF!</definedName>
    <definedName name="GSB">#REF!</definedName>
    <definedName name="gunga" localSheetId="3">#REF!</definedName>
    <definedName name="gunga" localSheetId="1">#REF!</definedName>
    <definedName name="gunga">#REF!</definedName>
    <definedName name="gungakalara" localSheetId="3">#REF!</definedName>
    <definedName name="gungakalara" localSheetId="1">#REF!</definedName>
    <definedName name="gungakalara">#REF!</definedName>
    <definedName name="h" localSheetId="3">#REF!</definedName>
    <definedName name="h" localSheetId="1">#REF!</definedName>
    <definedName name="h">#REF!</definedName>
    <definedName name="Hammerman" localSheetId="3">#REF!</definedName>
    <definedName name="Hammerman" localSheetId="1">#REF!</definedName>
    <definedName name="Hammerman">#REF!</definedName>
    <definedName name="headblacksmith" localSheetId="3">#REF!</definedName>
    <definedName name="headblacksmith" localSheetId="1">#REF!</definedName>
    <definedName name="headblacksmith">#REF!</definedName>
    <definedName name="headmason" localSheetId="3">#REF!</definedName>
    <definedName name="headmason" localSheetId="1">#REF!</definedName>
    <definedName name="headmason">#REF!</definedName>
    <definedName name="Hel">'[11]labour rates'!$C$5</definedName>
    <definedName name="HiddenRows" localSheetId="3">#REF!</definedName>
    <definedName name="HiddenRows" localSheetId="1">#REF!</definedName>
    <definedName name="HiddenRows" localSheetId="4">#REF!</definedName>
    <definedName name="HiddenRows" localSheetId="2">#REF!</definedName>
    <definedName name="HiddenRows">#REF!</definedName>
    <definedName name="hmp" localSheetId="3">#REF!</definedName>
    <definedName name="hmp" localSheetId="1">#REF!</definedName>
    <definedName name="hmp" localSheetId="4">#REF!</definedName>
    <definedName name="hmp" localSheetId="2">#REF!</definedName>
    <definedName name="hmp">#REF!</definedName>
    <definedName name="hmplant" localSheetId="3">#REF!</definedName>
    <definedName name="hmplant" localSheetId="1">#REF!</definedName>
    <definedName name="hmplant">#REF!</definedName>
    <definedName name="hmplant10" localSheetId="3">#REF!</definedName>
    <definedName name="hmplant10" localSheetId="1">#REF!</definedName>
    <definedName name="hmplant10">#REF!</definedName>
    <definedName name="hmplant30" localSheetId="3">#REF!</definedName>
    <definedName name="hmplant30" localSheetId="1">#REF!</definedName>
    <definedName name="hmplant30">#REF!</definedName>
    <definedName name="hotmixmidium" localSheetId="3">#REF!</definedName>
    <definedName name="hotmixmidium" localSheetId="1">#REF!</definedName>
    <definedName name="hotmixmidium">#REF!</definedName>
    <definedName name="hotmixplant" localSheetId="3">#REF!</definedName>
    <definedName name="hotmixplant" localSheetId="1">#REF!</definedName>
    <definedName name="hotmixplant">#REF!</definedName>
    <definedName name="hotmixsmall" localSheetId="3">#REF!</definedName>
    <definedName name="hotmixsmall" localSheetId="1">#REF!</definedName>
    <definedName name="hotmixsmall">#REF!</definedName>
    <definedName name="humepipe1000" localSheetId="3">#REF!</definedName>
    <definedName name="humepipe1000" localSheetId="1">#REF!</definedName>
    <definedName name="humepipe1000">#REF!</definedName>
    <definedName name="humepipe1200">'[4]Material '!$G$48</definedName>
    <definedName name="Humepipe600" localSheetId="3">#REF!</definedName>
    <definedName name="Humepipe600" localSheetId="1">#REF!</definedName>
    <definedName name="Humepipe600" localSheetId="4">#REF!</definedName>
    <definedName name="Humepipe600" localSheetId="2">#REF!</definedName>
    <definedName name="Humepipe600">#REF!</definedName>
    <definedName name="Humepipe900" localSheetId="3">#REF!</definedName>
    <definedName name="Humepipe900" localSheetId="1">#REF!</definedName>
    <definedName name="Humepipe900">#REF!</definedName>
    <definedName name="humepipenp3">'[4]Material '!$G$49</definedName>
    <definedName name="hysd" localSheetId="3">#REF!</definedName>
    <definedName name="hysd" localSheetId="1">#REF!</definedName>
    <definedName name="hysd" localSheetId="4">#REF!</definedName>
    <definedName name="hysd" localSheetId="2">#REF!</definedName>
    <definedName name="hysd">#REF!</definedName>
    <definedName name="j" localSheetId="3">#REF!</definedName>
    <definedName name="j" localSheetId="1">#REF!</definedName>
    <definedName name="j" localSheetId="4">#REF!</definedName>
    <definedName name="j" localSheetId="2">#REF!</definedName>
    <definedName name="j">#REF!</definedName>
    <definedName name="Jamuna_Sand" localSheetId="3">#REF!</definedName>
    <definedName name="Jamuna_Sand" localSheetId="1">#REF!</definedName>
    <definedName name="Jamuna_Sand">#REF!</definedName>
    <definedName name="joint" localSheetId="3">#REF!</definedName>
    <definedName name="joint" localSheetId="1">#REF!</definedName>
    <definedName name="joint">#REF!</definedName>
    <definedName name="k" localSheetId="3">#REF!</definedName>
    <definedName name="k" localSheetId="1">#REF!</definedName>
    <definedName name="k">#REF!</definedName>
    <definedName name="Kail_II_nd_class_board" localSheetId="3">#REF!</definedName>
    <definedName name="Kail_II_nd_class_board" localSheetId="1">#REF!</definedName>
    <definedName name="Kail_II_nd_class_board">#REF!</definedName>
    <definedName name="Kail_II_nd_class_scantling" localSheetId="3">#REF!</definedName>
    <definedName name="Kail_II_nd_class_scantling" localSheetId="1">#REF!</definedName>
    <definedName name="Kail_II_nd_class_scantling">#REF!</definedName>
    <definedName name="Kerosene_Oil" localSheetId="3">#REF!</definedName>
    <definedName name="Kerosene_Oil" localSheetId="1">#REF!</definedName>
    <definedName name="Kerosene_Oil">#REF!</definedName>
    <definedName name="khal">'[11]labour rates'!$C$4</definedName>
    <definedName name="khalasi" localSheetId="3">#REF!</definedName>
    <definedName name="khalasi" localSheetId="1">#REF!</definedName>
    <definedName name="khalasi" localSheetId="4">#REF!</definedName>
    <definedName name="khalasi" localSheetId="2">#REF!</definedName>
    <definedName name="khalasi">#REF!</definedName>
    <definedName name="khamkheda" localSheetId="3">#REF!</definedName>
    <definedName name="khamkheda" localSheetId="1">#REF!</definedName>
    <definedName name="khamkheda">#REF!</definedName>
    <definedName name="kolukhedi" localSheetId="3">#REF!</definedName>
    <definedName name="kolukhedi" localSheetId="1">#REF!</definedName>
    <definedName name="kolukhedi">#REF!</definedName>
    <definedName name="l" localSheetId="3">#REF!</definedName>
    <definedName name="l" localSheetId="1">#REF!</definedName>
    <definedName name="l">#REF!</definedName>
    <definedName name="L_Bhisti">[12]Labour!$D$3</definedName>
    <definedName name="L_BitumenSprayer">[12]Labour!$D$4</definedName>
    <definedName name="L_Blacksmith">[12]Labour!$D$5</definedName>
    <definedName name="L_Blaster">[12]Labour!$D$6</definedName>
    <definedName name="L_Carpenter_1stClass">[12]Labour!$D$7</definedName>
    <definedName name="L_ChipsSpreader">[12]Labour!$D$8</definedName>
    <definedName name="L_Chiseller">[12]Labour!$D$9</definedName>
    <definedName name="L_Dresser_Skilled">[12]Labour!$D$10</definedName>
    <definedName name="L_Driller">[12]Labour!$D$11</definedName>
    <definedName name="L_Electrician_Lineman">[12]Labour!$D$12</definedName>
    <definedName name="L_Fitter">[12]Labour!$D$13</definedName>
    <definedName name="L_Mason_1stClass">[12]Labour!$D$14</definedName>
    <definedName name="L_Mason_2ndClass">[12]Labour!$D$15</definedName>
    <definedName name="L_Mate">[12]Labour!$D$16</definedName>
    <definedName name="L_Mazdoor">[12]Labour!$D$17</definedName>
    <definedName name="L_Mazdoor_Semi">[12]Labour!$D$18</definedName>
    <definedName name="L_Mazdoor_Skilled">[12]Labour!$D$19</definedName>
    <definedName name="L_Painter_1stClass">[12]Labour!$D$20</definedName>
    <definedName name="L_Plumber">[12]Labour!$D$21</definedName>
    <definedName name="L_Surveyor">[12]Labour!$D$22</definedName>
    <definedName name="Laboratory" localSheetId="3">#REF!</definedName>
    <definedName name="Laboratory" localSheetId="1">#REF!</definedName>
    <definedName name="Laboratory" localSheetId="4">#REF!</definedName>
    <definedName name="Laboratory" localSheetId="2">#REF!</definedName>
    <definedName name="Laboratory">#REF!</definedName>
    <definedName name="lacs">100000</definedName>
    <definedName name="landacqcost">#REF!</definedName>
    <definedName name="lead">'[13]Material '!$S$11</definedName>
    <definedName name="Length__m" localSheetId="3">#REF!</definedName>
    <definedName name="Length__m" localSheetId="1">#REF!</definedName>
    <definedName name="Length__m" localSheetId="4">#REF!</definedName>
    <definedName name="Length__m" localSheetId="2">#REF!</definedName>
    <definedName name="Length__m">#REF!</definedName>
    <definedName name="levelling" localSheetId="3">#REF!</definedName>
    <definedName name="levelling" localSheetId="1">#REF!</definedName>
    <definedName name="levelling" localSheetId="4">#REF!</definedName>
    <definedName name="levelling" localSheetId="2">#REF!</definedName>
    <definedName name="levelling">#REF!</definedName>
    <definedName name="light" localSheetId="3">#REF!</definedName>
    <definedName name="light" localSheetId="1">#REF!</definedName>
    <definedName name="light">#REF!</definedName>
    <definedName name="load" localSheetId="3">#REF!</definedName>
    <definedName name="load" localSheetId="1">#REF!</definedName>
    <definedName name="load">#REF!</definedName>
    <definedName name="loader" localSheetId="3">#REF!</definedName>
    <definedName name="loader" localSheetId="1">#REF!</definedName>
    <definedName name="loader">#REF!</definedName>
    <definedName name="lodr" localSheetId="3">#REF!</definedName>
    <definedName name="lodr" localSheetId="1">#REF!</definedName>
    <definedName name="lodr">#REF!</definedName>
    <definedName name="LSNO1" localSheetId="3">#REF!</definedName>
    <definedName name="LSNO1" localSheetId="1">#REF!</definedName>
    <definedName name="LSNO1">#REF!</definedName>
    <definedName name="LSNO10" localSheetId="3">#REF!</definedName>
    <definedName name="LSNO10" localSheetId="1">#REF!</definedName>
    <definedName name="LSNO10">#REF!</definedName>
    <definedName name="LSNO100" localSheetId="3">#REF!</definedName>
    <definedName name="LSNO100" localSheetId="1">#REF!</definedName>
    <definedName name="LSNO100">#REF!</definedName>
    <definedName name="LSNO101" localSheetId="3">#REF!</definedName>
    <definedName name="LSNO101" localSheetId="1">#REF!</definedName>
    <definedName name="LSNO101">#REF!</definedName>
    <definedName name="LSNO102" localSheetId="3">#REF!</definedName>
    <definedName name="LSNO102" localSheetId="1">#REF!</definedName>
    <definedName name="LSNO102">#REF!</definedName>
    <definedName name="LSNO103" localSheetId="3">#REF!</definedName>
    <definedName name="LSNO103" localSheetId="1">#REF!</definedName>
    <definedName name="LSNO103">#REF!</definedName>
    <definedName name="LSNO104" localSheetId="3">#REF!</definedName>
    <definedName name="LSNO104" localSheetId="1">#REF!</definedName>
    <definedName name="LSNO104">#REF!</definedName>
    <definedName name="LSNO105" localSheetId="3">#REF!</definedName>
    <definedName name="LSNO105" localSheetId="1">#REF!</definedName>
    <definedName name="LSNO105">#REF!</definedName>
    <definedName name="LSNO106" localSheetId="3">#REF!</definedName>
    <definedName name="LSNO106" localSheetId="1">#REF!</definedName>
    <definedName name="LSNO106">#REF!</definedName>
    <definedName name="LSNO107" localSheetId="3">#REF!</definedName>
    <definedName name="LSNO107" localSheetId="1">#REF!</definedName>
    <definedName name="LSNO107">#REF!</definedName>
    <definedName name="LSNO108" localSheetId="3">#REF!</definedName>
    <definedName name="LSNO108" localSheetId="1">#REF!</definedName>
    <definedName name="LSNO108">#REF!</definedName>
    <definedName name="LSNO109" localSheetId="3">#REF!</definedName>
    <definedName name="LSNO109" localSheetId="1">#REF!</definedName>
    <definedName name="LSNO109">#REF!</definedName>
    <definedName name="LSNO11" localSheetId="3">#REF!</definedName>
    <definedName name="LSNO11" localSheetId="1">#REF!</definedName>
    <definedName name="LSNO11">#REF!</definedName>
    <definedName name="LSNO110" localSheetId="3">#REF!</definedName>
    <definedName name="LSNO110" localSheetId="1">#REF!</definedName>
    <definedName name="LSNO110">#REF!</definedName>
    <definedName name="LSNO111" localSheetId="3">#REF!</definedName>
    <definedName name="LSNO111" localSheetId="1">#REF!</definedName>
    <definedName name="LSNO111">#REF!</definedName>
    <definedName name="LSNO112" localSheetId="3">#REF!</definedName>
    <definedName name="LSNO112" localSheetId="1">#REF!</definedName>
    <definedName name="LSNO112">#REF!</definedName>
    <definedName name="LSNO113" localSheetId="3">#REF!</definedName>
    <definedName name="LSNO113" localSheetId="1">#REF!</definedName>
    <definedName name="LSNO113">#REF!</definedName>
    <definedName name="LSNO114" localSheetId="3">#REF!</definedName>
    <definedName name="LSNO114" localSheetId="1">#REF!</definedName>
    <definedName name="LSNO114">#REF!</definedName>
    <definedName name="LSNO115" localSheetId="3">#REF!</definedName>
    <definedName name="LSNO115" localSheetId="1">#REF!</definedName>
    <definedName name="LSNO115">#REF!</definedName>
    <definedName name="LSNO116" localSheetId="3">#REF!</definedName>
    <definedName name="LSNO116" localSheetId="1">#REF!</definedName>
    <definedName name="LSNO116">#REF!</definedName>
    <definedName name="LSNO117" localSheetId="3">#REF!</definedName>
    <definedName name="LSNO117" localSheetId="1">#REF!</definedName>
    <definedName name="LSNO117">#REF!</definedName>
    <definedName name="LSNO118" localSheetId="3">#REF!</definedName>
    <definedName name="LSNO118" localSheetId="1">#REF!</definedName>
    <definedName name="LSNO118">#REF!</definedName>
    <definedName name="LSNO119" localSheetId="3">#REF!</definedName>
    <definedName name="LSNO119" localSheetId="1">#REF!</definedName>
    <definedName name="LSNO119">#REF!</definedName>
    <definedName name="LSNO12" localSheetId="3">#REF!</definedName>
    <definedName name="LSNO12" localSheetId="1">#REF!</definedName>
    <definedName name="LSNO12">#REF!</definedName>
    <definedName name="LSNO120" localSheetId="3">#REF!</definedName>
    <definedName name="LSNO120" localSheetId="1">#REF!</definedName>
    <definedName name="LSNO120">#REF!</definedName>
    <definedName name="LSNO121" localSheetId="3">#REF!</definedName>
    <definedName name="LSNO121" localSheetId="1">#REF!</definedName>
    <definedName name="LSNO121">#REF!</definedName>
    <definedName name="LSNO122" localSheetId="3">#REF!</definedName>
    <definedName name="LSNO122" localSheetId="1">#REF!</definedName>
    <definedName name="LSNO122">#REF!</definedName>
    <definedName name="LSNO123" localSheetId="3">#REF!</definedName>
    <definedName name="LSNO123" localSheetId="1">#REF!</definedName>
    <definedName name="LSNO123">#REF!</definedName>
    <definedName name="LSNO124" localSheetId="3">#REF!</definedName>
    <definedName name="LSNO124" localSheetId="1">#REF!</definedName>
    <definedName name="LSNO124">#REF!</definedName>
    <definedName name="LSNO125" localSheetId="3">#REF!</definedName>
    <definedName name="LSNO125" localSheetId="1">#REF!</definedName>
    <definedName name="LSNO125">#REF!</definedName>
    <definedName name="LSNO126" localSheetId="3">#REF!</definedName>
    <definedName name="LSNO126" localSheetId="1">#REF!</definedName>
    <definedName name="LSNO126">#REF!</definedName>
    <definedName name="LSNO127" localSheetId="3">#REF!</definedName>
    <definedName name="LSNO127" localSheetId="1">#REF!</definedName>
    <definedName name="LSNO127">#REF!</definedName>
    <definedName name="LSNO128" localSheetId="3">#REF!</definedName>
    <definedName name="LSNO128" localSheetId="1">#REF!</definedName>
    <definedName name="LSNO128">#REF!</definedName>
    <definedName name="LSNO129" localSheetId="3">#REF!</definedName>
    <definedName name="LSNO129" localSheetId="1">#REF!</definedName>
    <definedName name="LSNO129">#REF!</definedName>
    <definedName name="LSNO13" localSheetId="3">#REF!</definedName>
    <definedName name="LSNO13" localSheetId="1">#REF!</definedName>
    <definedName name="LSNO13">#REF!</definedName>
    <definedName name="LSNO130" localSheetId="3">#REF!</definedName>
    <definedName name="LSNO130" localSheetId="1">#REF!</definedName>
    <definedName name="LSNO130">#REF!</definedName>
    <definedName name="LSNO131" localSheetId="3">#REF!</definedName>
    <definedName name="LSNO131" localSheetId="1">#REF!</definedName>
    <definedName name="LSNO131">#REF!</definedName>
    <definedName name="LSNO132" localSheetId="3">#REF!</definedName>
    <definedName name="LSNO132" localSheetId="1">#REF!</definedName>
    <definedName name="LSNO132">#REF!</definedName>
    <definedName name="LSNO133" localSheetId="3">#REF!</definedName>
    <definedName name="LSNO133" localSheetId="1">#REF!</definedName>
    <definedName name="LSNO133">#REF!</definedName>
    <definedName name="LSNO134" localSheetId="3">#REF!</definedName>
    <definedName name="LSNO134" localSheetId="1">#REF!</definedName>
    <definedName name="LSNO134">#REF!</definedName>
    <definedName name="LSNO135" localSheetId="3">#REF!</definedName>
    <definedName name="LSNO135" localSheetId="1">#REF!</definedName>
    <definedName name="LSNO135">#REF!</definedName>
    <definedName name="LSNO136" localSheetId="3">#REF!</definedName>
    <definedName name="LSNO136" localSheetId="1">#REF!</definedName>
    <definedName name="LSNO136">#REF!</definedName>
    <definedName name="LSNO137" localSheetId="3">#REF!</definedName>
    <definedName name="LSNO137" localSheetId="1">#REF!</definedName>
    <definedName name="LSNO137">#REF!</definedName>
    <definedName name="LSNO138" localSheetId="3">#REF!</definedName>
    <definedName name="LSNO138" localSheetId="1">#REF!</definedName>
    <definedName name="LSNO138">#REF!</definedName>
    <definedName name="LSNO139" localSheetId="3">#REF!</definedName>
    <definedName name="LSNO139" localSheetId="1">#REF!</definedName>
    <definedName name="LSNO139">#REF!</definedName>
    <definedName name="LSNO14" localSheetId="3">#REF!</definedName>
    <definedName name="LSNO14" localSheetId="1">#REF!</definedName>
    <definedName name="LSNO14">#REF!</definedName>
    <definedName name="LSNO140" localSheetId="3">#REF!</definedName>
    <definedName name="LSNO140" localSheetId="1">#REF!</definedName>
    <definedName name="LSNO140">#REF!</definedName>
    <definedName name="LSNO141" localSheetId="3">#REF!</definedName>
    <definedName name="LSNO141" localSheetId="1">#REF!</definedName>
    <definedName name="LSNO141">#REF!</definedName>
    <definedName name="LSNO142" localSheetId="3">#REF!</definedName>
    <definedName name="LSNO142" localSheetId="1">#REF!</definedName>
    <definedName name="LSNO142">#REF!</definedName>
    <definedName name="LSNO143" localSheetId="3">#REF!</definedName>
    <definedName name="LSNO143" localSheetId="1">#REF!</definedName>
    <definedName name="LSNO143">#REF!</definedName>
    <definedName name="LSNO144" localSheetId="3">#REF!</definedName>
    <definedName name="LSNO144" localSheetId="1">#REF!</definedName>
    <definedName name="LSNO144">#REF!</definedName>
    <definedName name="LSNO145" localSheetId="3">#REF!</definedName>
    <definedName name="LSNO145" localSheetId="1">#REF!</definedName>
    <definedName name="LSNO145">#REF!</definedName>
    <definedName name="LSNO146" localSheetId="3">#REF!</definedName>
    <definedName name="LSNO146" localSheetId="1">#REF!</definedName>
    <definedName name="LSNO146">#REF!</definedName>
    <definedName name="LSNO147" localSheetId="3">#REF!</definedName>
    <definedName name="LSNO147" localSheetId="1">#REF!</definedName>
    <definedName name="LSNO147">#REF!</definedName>
    <definedName name="LSNO148" localSheetId="3">#REF!</definedName>
    <definedName name="LSNO148" localSheetId="1">#REF!</definedName>
    <definedName name="LSNO148">#REF!</definedName>
    <definedName name="LSNO149" localSheetId="3">#REF!</definedName>
    <definedName name="LSNO149" localSheetId="1">#REF!</definedName>
    <definedName name="LSNO149">#REF!</definedName>
    <definedName name="LSNO15" localSheetId="3">#REF!</definedName>
    <definedName name="LSNO15" localSheetId="1">#REF!</definedName>
    <definedName name="LSNO15">#REF!</definedName>
    <definedName name="LSNO150" localSheetId="3">#REF!</definedName>
    <definedName name="LSNO150" localSheetId="1">#REF!</definedName>
    <definedName name="LSNO150">#REF!</definedName>
    <definedName name="LSNO151" localSheetId="3">#REF!</definedName>
    <definedName name="LSNO151" localSheetId="1">#REF!</definedName>
    <definedName name="LSNO151">#REF!</definedName>
    <definedName name="LSNO152" localSheetId="3">#REF!</definedName>
    <definedName name="LSNO152" localSheetId="1">#REF!</definedName>
    <definedName name="LSNO152">#REF!</definedName>
    <definedName name="LSNO153" localSheetId="3">#REF!</definedName>
    <definedName name="LSNO153" localSheetId="1">#REF!</definedName>
    <definedName name="LSNO153">#REF!</definedName>
    <definedName name="LSNO154" localSheetId="3">#REF!</definedName>
    <definedName name="LSNO154" localSheetId="1">#REF!</definedName>
    <definedName name="LSNO154">#REF!</definedName>
    <definedName name="LSNO155" localSheetId="3">#REF!</definedName>
    <definedName name="LSNO155" localSheetId="1">#REF!</definedName>
    <definedName name="LSNO155">#REF!</definedName>
    <definedName name="LSNO156" localSheetId="3">#REF!</definedName>
    <definedName name="LSNO156" localSheetId="1">#REF!</definedName>
    <definedName name="LSNO156">#REF!</definedName>
    <definedName name="LSNO157" localSheetId="3">#REF!</definedName>
    <definedName name="LSNO157" localSheetId="1">#REF!</definedName>
    <definedName name="LSNO157">#REF!</definedName>
    <definedName name="LSNO158" localSheetId="3">#REF!</definedName>
    <definedName name="LSNO158" localSheetId="1">#REF!</definedName>
    <definedName name="LSNO158">#REF!</definedName>
    <definedName name="LSNO159" localSheetId="3">#REF!</definedName>
    <definedName name="LSNO159" localSheetId="1">#REF!</definedName>
    <definedName name="LSNO159">#REF!</definedName>
    <definedName name="LSNO16" localSheetId="3">#REF!</definedName>
    <definedName name="LSNO16" localSheetId="1">#REF!</definedName>
    <definedName name="LSNO16">#REF!</definedName>
    <definedName name="LSNO160" localSheetId="3">#REF!</definedName>
    <definedName name="LSNO160" localSheetId="1">#REF!</definedName>
    <definedName name="LSNO160">#REF!</definedName>
    <definedName name="LSNO161" localSheetId="3">#REF!</definedName>
    <definedName name="LSNO161" localSheetId="1">#REF!</definedName>
    <definedName name="LSNO161">#REF!</definedName>
    <definedName name="LSNO162" localSheetId="3">#REF!</definedName>
    <definedName name="LSNO162" localSheetId="1">#REF!</definedName>
    <definedName name="LSNO162">#REF!</definedName>
    <definedName name="LSNO163" localSheetId="3">#REF!</definedName>
    <definedName name="LSNO163" localSheetId="1">#REF!</definedName>
    <definedName name="LSNO163">#REF!</definedName>
    <definedName name="LSNO164" localSheetId="3">#REF!</definedName>
    <definedName name="LSNO164" localSheetId="1">#REF!</definedName>
    <definedName name="LSNO164">#REF!</definedName>
    <definedName name="LSNO165" localSheetId="3">#REF!</definedName>
    <definedName name="LSNO165" localSheetId="1">#REF!</definedName>
    <definedName name="LSNO165">#REF!</definedName>
    <definedName name="LSNO166" localSheetId="3">#REF!</definedName>
    <definedName name="LSNO166" localSheetId="1">#REF!</definedName>
    <definedName name="LSNO166">#REF!</definedName>
    <definedName name="LSNO167" localSheetId="3">#REF!</definedName>
    <definedName name="LSNO167" localSheetId="1">#REF!</definedName>
    <definedName name="LSNO167">#REF!</definedName>
    <definedName name="LSNO168" localSheetId="3">#REF!</definedName>
    <definedName name="LSNO168" localSheetId="1">#REF!</definedName>
    <definedName name="LSNO168">#REF!</definedName>
    <definedName name="LSNO169" localSheetId="3">#REF!</definedName>
    <definedName name="LSNO169" localSheetId="1">#REF!</definedName>
    <definedName name="LSNO169">#REF!</definedName>
    <definedName name="LSNO17" localSheetId="3">#REF!</definedName>
    <definedName name="LSNO17" localSheetId="1">#REF!</definedName>
    <definedName name="LSNO17">#REF!</definedName>
    <definedName name="LSNO170" localSheetId="3">#REF!</definedName>
    <definedName name="LSNO170" localSheetId="1">#REF!</definedName>
    <definedName name="LSNO170">#REF!</definedName>
    <definedName name="LSNO171" localSheetId="3">#REF!</definedName>
    <definedName name="LSNO171" localSheetId="1">#REF!</definedName>
    <definedName name="LSNO171">#REF!</definedName>
    <definedName name="LSNO172" localSheetId="3">#REF!</definedName>
    <definedName name="LSNO172" localSheetId="1">#REF!</definedName>
    <definedName name="LSNO172">#REF!</definedName>
    <definedName name="LSNO173" localSheetId="3">#REF!</definedName>
    <definedName name="LSNO173" localSheetId="1">#REF!</definedName>
    <definedName name="LSNO173">#REF!</definedName>
    <definedName name="LSNO174" localSheetId="3">#REF!</definedName>
    <definedName name="LSNO174" localSheetId="1">#REF!</definedName>
    <definedName name="LSNO174">#REF!</definedName>
    <definedName name="LSNO175" localSheetId="3">#REF!</definedName>
    <definedName name="LSNO175" localSheetId="1">#REF!</definedName>
    <definedName name="LSNO175">#REF!</definedName>
    <definedName name="LSNO176" localSheetId="3">#REF!</definedName>
    <definedName name="LSNO176" localSheetId="1">#REF!</definedName>
    <definedName name="LSNO176">#REF!</definedName>
    <definedName name="LSNO177" localSheetId="3">#REF!</definedName>
    <definedName name="LSNO177" localSheetId="1">#REF!</definedName>
    <definedName name="LSNO177">#REF!</definedName>
    <definedName name="LSNO178" localSheetId="3">#REF!</definedName>
    <definedName name="LSNO178" localSheetId="1">#REF!</definedName>
    <definedName name="LSNO178">#REF!</definedName>
    <definedName name="LSNO179" localSheetId="3">#REF!</definedName>
    <definedName name="LSNO179" localSheetId="1">#REF!</definedName>
    <definedName name="LSNO179">#REF!</definedName>
    <definedName name="LSNO18" localSheetId="3">#REF!</definedName>
    <definedName name="LSNO18" localSheetId="1">#REF!</definedName>
    <definedName name="LSNO18">#REF!</definedName>
    <definedName name="LSNO180" localSheetId="3">#REF!</definedName>
    <definedName name="LSNO180" localSheetId="1">#REF!</definedName>
    <definedName name="LSNO180">#REF!</definedName>
    <definedName name="LSNO181" localSheetId="3">#REF!</definedName>
    <definedName name="LSNO181" localSheetId="1">#REF!</definedName>
    <definedName name="LSNO181">#REF!</definedName>
    <definedName name="LSNO182" localSheetId="3">#REF!</definedName>
    <definedName name="LSNO182" localSheetId="1">#REF!</definedName>
    <definedName name="LSNO182">#REF!</definedName>
    <definedName name="LSNO183" localSheetId="3">#REF!</definedName>
    <definedName name="LSNO183" localSheetId="1">#REF!</definedName>
    <definedName name="LSNO183">#REF!</definedName>
    <definedName name="LSNO184" localSheetId="3">#REF!</definedName>
    <definedName name="LSNO184" localSheetId="1">#REF!</definedName>
    <definedName name="LSNO184">#REF!</definedName>
    <definedName name="LSNO185" localSheetId="3">#REF!</definedName>
    <definedName name="LSNO185" localSheetId="1">#REF!</definedName>
    <definedName name="LSNO185">#REF!</definedName>
    <definedName name="LSNO186" localSheetId="3">#REF!</definedName>
    <definedName name="LSNO186" localSheetId="1">#REF!</definedName>
    <definedName name="LSNO186">#REF!</definedName>
    <definedName name="LSNO187" localSheetId="3">#REF!</definedName>
    <definedName name="LSNO187" localSheetId="1">#REF!</definedName>
    <definedName name="LSNO187">#REF!</definedName>
    <definedName name="LSNO188" localSheetId="3">#REF!</definedName>
    <definedName name="LSNO188" localSheetId="1">#REF!</definedName>
    <definedName name="LSNO188">#REF!</definedName>
    <definedName name="LSNO189" localSheetId="3">#REF!</definedName>
    <definedName name="LSNO189" localSheetId="1">#REF!</definedName>
    <definedName name="LSNO189">#REF!</definedName>
    <definedName name="LSNO19" localSheetId="3">#REF!</definedName>
    <definedName name="LSNO19" localSheetId="1">#REF!</definedName>
    <definedName name="LSNO19">#REF!</definedName>
    <definedName name="LSNO190" localSheetId="3">#REF!</definedName>
    <definedName name="LSNO190" localSheetId="1">#REF!</definedName>
    <definedName name="LSNO190">#REF!</definedName>
    <definedName name="LSNO191" localSheetId="3">#REF!</definedName>
    <definedName name="LSNO191" localSheetId="1">#REF!</definedName>
    <definedName name="LSNO191">#REF!</definedName>
    <definedName name="LSNO192" localSheetId="3">#REF!</definedName>
    <definedName name="LSNO192" localSheetId="1">#REF!</definedName>
    <definedName name="LSNO192">#REF!</definedName>
    <definedName name="LSNO193" localSheetId="3">#REF!</definedName>
    <definedName name="LSNO193" localSheetId="1">#REF!</definedName>
    <definedName name="LSNO193">#REF!</definedName>
    <definedName name="LSNO194" localSheetId="3">#REF!</definedName>
    <definedName name="LSNO194" localSheetId="1">#REF!</definedName>
    <definedName name="LSNO194">#REF!</definedName>
    <definedName name="LSNO195" localSheetId="3">#REF!</definedName>
    <definedName name="LSNO195" localSheetId="1">#REF!</definedName>
    <definedName name="LSNO195">#REF!</definedName>
    <definedName name="LSNO196" localSheetId="3">#REF!</definedName>
    <definedName name="LSNO196" localSheetId="1">#REF!</definedName>
    <definedName name="LSNO196">#REF!</definedName>
    <definedName name="LSNO197" localSheetId="3">#REF!</definedName>
    <definedName name="LSNO197" localSheetId="1">#REF!</definedName>
    <definedName name="LSNO197">#REF!</definedName>
    <definedName name="LSNO198" localSheetId="3">#REF!</definedName>
    <definedName name="LSNO198" localSheetId="1">#REF!</definedName>
    <definedName name="LSNO198">#REF!</definedName>
    <definedName name="LSNO199" localSheetId="3">#REF!</definedName>
    <definedName name="LSNO199" localSheetId="1">#REF!</definedName>
    <definedName name="LSNO199">#REF!</definedName>
    <definedName name="LSNO2" localSheetId="3">#REF!</definedName>
    <definedName name="LSNO2" localSheetId="1">#REF!</definedName>
    <definedName name="LSNO2">#REF!</definedName>
    <definedName name="LSNO20" localSheetId="3">#REF!</definedName>
    <definedName name="LSNO20" localSheetId="1">#REF!</definedName>
    <definedName name="LSNO20">#REF!</definedName>
    <definedName name="LSNO200" localSheetId="3">#REF!</definedName>
    <definedName name="LSNO200" localSheetId="1">#REF!</definedName>
    <definedName name="LSNO200">#REF!</definedName>
    <definedName name="LSNO201" localSheetId="3">#REF!</definedName>
    <definedName name="LSNO201" localSheetId="1">#REF!</definedName>
    <definedName name="LSNO201">#REF!</definedName>
    <definedName name="LSNO202" localSheetId="3">#REF!</definedName>
    <definedName name="LSNO202" localSheetId="1">#REF!</definedName>
    <definedName name="LSNO202">#REF!</definedName>
    <definedName name="LSNO203" localSheetId="3">#REF!</definedName>
    <definedName name="LSNO203" localSheetId="1">#REF!</definedName>
    <definedName name="LSNO203">#REF!</definedName>
    <definedName name="LSNO204" localSheetId="3">#REF!</definedName>
    <definedName name="LSNO204" localSheetId="1">#REF!</definedName>
    <definedName name="LSNO204">#REF!</definedName>
    <definedName name="LSNO205" localSheetId="3">#REF!</definedName>
    <definedName name="LSNO205" localSheetId="1">#REF!</definedName>
    <definedName name="LSNO205">#REF!</definedName>
    <definedName name="LSNO206" localSheetId="3">#REF!</definedName>
    <definedName name="LSNO206" localSheetId="1">#REF!</definedName>
    <definedName name="LSNO206">#REF!</definedName>
    <definedName name="LSNO207" localSheetId="3">#REF!</definedName>
    <definedName name="LSNO207" localSheetId="1">#REF!</definedName>
    <definedName name="LSNO207">#REF!</definedName>
    <definedName name="LSNO208" localSheetId="3">#REF!</definedName>
    <definedName name="LSNO208" localSheetId="1">#REF!</definedName>
    <definedName name="LSNO208">#REF!</definedName>
    <definedName name="LSNO209" localSheetId="3">#REF!</definedName>
    <definedName name="LSNO209" localSheetId="1">#REF!</definedName>
    <definedName name="LSNO209">#REF!</definedName>
    <definedName name="LSNO21" localSheetId="3">#REF!</definedName>
    <definedName name="LSNO21" localSheetId="1">#REF!</definedName>
    <definedName name="LSNO21">#REF!</definedName>
    <definedName name="LSNO210" localSheetId="3">#REF!</definedName>
    <definedName name="LSNO210" localSheetId="1">#REF!</definedName>
    <definedName name="LSNO210">#REF!</definedName>
    <definedName name="LSNO211" localSheetId="3">#REF!</definedName>
    <definedName name="LSNO211" localSheetId="1">#REF!</definedName>
    <definedName name="LSNO211">#REF!</definedName>
    <definedName name="LSNO212" localSheetId="3">#REF!</definedName>
    <definedName name="LSNO212" localSheetId="1">#REF!</definedName>
    <definedName name="LSNO212">#REF!</definedName>
    <definedName name="LSNO213" localSheetId="3">#REF!</definedName>
    <definedName name="LSNO213" localSheetId="1">#REF!</definedName>
    <definedName name="LSNO213">#REF!</definedName>
    <definedName name="LSNO214" localSheetId="3">#REF!</definedName>
    <definedName name="LSNO214" localSheetId="1">#REF!</definedName>
    <definedName name="LSNO214">#REF!</definedName>
    <definedName name="LSNO215" localSheetId="3">#REF!</definedName>
    <definedName name="LSNO215" localSheetId="1">#REF!</definedName>
    <definedName name="LSNO215">#REF!</definedName>
    <definedName name="LSNO216" localSheetId="3">#REF!</definedName>
    <definedName name="LSNO216" localSheetId="1">#REF!</definedName>
    <definedName name="LSNO216">#REF!</definedName>
    <definedName name="LSNO217" localSheetId="3">#REF!</definedName>
    <definedName name="LSNO217" localSheetId="1">#REF!</definedName>
    <definedName name="LSNO217">#REF!</definedName>
    <definedName name="LSNO218" localSheetId="3">#REF!</definedName>
    <definedName name="LSNO218" localSheetId="1">#REF!</definedName>
    <definedName name="LSNO218">#REF!</definedName>
    <definedName name="LSNO219" localSheetId="3">#REF!</definedName>
    <definedName name="LSNO219" localSheetId="1">#REF!</definedName>
    <definedName name="LSNO219">#REF!</definedName>
    <definedName name="LSNO22" localSheetId="3">#REF!</definedName>
    <definedName name="LSNO22" localSheetId="1">#REF!</definedName>
    <definedName name="LSNO22">#REF!</definedName>
    <definedName name="LSNO220" localSheetId="3">#REF!</definedName>
    <definedName name="LSNO220" localSheetId="1">#REF!</definedName>
    <definedName name="LSNO220">#REF!</definedName>
    <definedName name="LSNO221" localSheetId="3">#REF!</definedName>
    <definedName name="LSNO221" localSheetId="1">#REF!</definedName>
    <definedName name="LSNO221">#REF!</definedName>
    <definedName name="LSNO222" localSheetId="3">#REF!</definedName>
    <definedName name="LSNO222" localSheetId="1">#REF!</definedName>
    <definedName name="LSNO222">#REF!</definedName>
    <definedName name="LSNO223" localSheetId="3">#REF!</definedName>
    <definedName name="LSNO223" localSheetId="1">#REF!</definedName>
    <definedName name="LSNO223">#REF!</definedName>
    <definedName name="LSNO224" localSheetId="3">#REF!</definedName>
    <definedName name="LSNO224" localSheetId="1">#REF!</definedName>
    <definedName name="LSNO224">#REF!</definedName>
    <definedName name="LSNO225" localSheetId="3">#REF!</definedName>
    <definedName name="LSNO225" localSheetId="1">#REF!</definedName>
    <definedName name="LSNO225">#REF!</definedName>
    <definedName name="LSNO226" localSheetId="3">#REF!</definedName>
    <definedName name="LSNO226" localSheetId="1">#REF!</definedName>
    <definedName name="LSNO226">#REF!</definedName>
    <definedName name="LSNO227" localSheetId="3">#REF!</definedName>
    <definedName name="LSNO227" localSheetId="1">#REF!</definedName>
    <definedName name="LSNO227">#REF!</definedName>
    <definedName name="LSNO228" localSheetId="3">#REF!</definedName>
    <definedName name="LSNO228" localSheetId="1">#REF!</definedName>
    <definedName name="LSNO228">#REF!</definedName>
    <definedName name="LSNO229" localSheetId="3">#REF!</definedName>
    <definedName name="LSNO229" localSheetId="1">#REF!</definedName>
    <definedName name="LSNO229">#REF!</definedName>
    <definedName name="LSNO23" localSheetId="3">#REF!</definedName>
    <definedName name="LSNO23" localSheetId="1">#REF!</definedName>
    <definedName name="LSNO23">#REF!</definedName>
    <definedName name="LSNO230" localSheetId="3">#REF!</definedName>
    <definedName name="LSNO230" localSheetId="1">#REF!</definedName>
    <definedName name="LSNO230">#REF!</definedName>
    <definedName name="LSNO231" localSheetId="3">#REF!</definedName>
    <definedName name="LSNO231" localSheetId="1">#REF!</definedName>
    <definedName name="LSNO231">#REF!</definedName>
    <definedName name="LSNO232" localSheetId="3">#REF!</definedName>
    <definedName name="LSNO232" localSheetId="1">#REF!</definedName>
    <definedName name="LSNO232">#REF!</definedName>
    <definedName name="LSNO233" localSheetId="3">#REF!</definedName>
    <definedName name="LSNO233" localSheetId="1">#REF!</definedName>
    <definedName name="LSNO233">#REF!</definedName>
    <definedName name="LSNO234" localSheetId="3">#REF!</definedName>
    <definedName name="LSNO234" localSheetId="1">#REF!</definedName>
    <definedName name="LSNO234">#REF!</definedName>
    <definedName name="LSNO235" localSheetId="3">#REF!</definedName>
    <definedName name="LSNO235" localSheetId="1">#REF!</definedName>
    <definedName name="LSNO235">#REF!</definedName>
    <definedName name="LSNO236" localSheetId="3">#REF!</definedName>
    <definedName name="LSNO236" localSheetId="1">#REF!</definedName>
    <definedName name="LSNO236">#REF!</definedName>
    <definedName name="LSNO237" localSheetId="3">#REF!</definedName>
    <definedName name="LSNO237" localSheetId="1">#REF!</definedName>
    <definedName name="LSNO237">#REF!</definedName>
    <definedName name="LSNO238" localSheetId="3">#REF!</definedName>
    <definedName name="LSNO238" localSheetId="1">#REF!</definedName>
    <definedName name="LSNO238">#REF!</definedName>
    <definedName name="LSNO239" localSheetId="3">#REF!</definedName>
    <definedName name="LSNO239" localSheetId="1">#REF!</definedName>
    <definedName name="LSNO239">#REF!</definedName>
    <definedName name="LSNO24" localSheetId="3">#REF!</definedName>
    <definedName name="LSNO24" localSheetId="1">#REF!</definedName>
    <definedName name="LSNO24">#REF!</definedName>
    <definedName name="LSNO240" localSheetId="3">#REF!</definedName>
    <definedName name="LSNO240" localSheetId="1">#REF!</definedName>
    <definedName name="LSNO240">#REF!</definedName>
    <definedName name="LSNO241" localSheetId="3">#REF!</definedName>
    <definedName name="LSNO241" localSheetId="1">#REF!</definedName>
    <definedName name="LSNO241">#REF!</definedName>
    <definedName name="LSNO242" localSheetId="3">#REF!</definedName>
    <definedName name="LSNO242" localSheetId="1">#REF!</definedName>
    <definedName name="LSNO242">#REF!</definedName>
    <definedName name="LSNO243" localSheetId="3">#REF!</definedName>
    <definedName name="LSNO243" localSheetId="1">#REF!</definedName>
    <definedName name="LSNO243">#REF!</definedName>
    <definedName name="LSNO244" localSheetId="3">#REF!</definedName>
    <definedName name="LSNO244" localSheetId="1">#REF!</definedName>
    <definedName name="LSNO244">#REF!</definedName>
    <definedName name="LSNO245" localSheetId="3">#REF!</definedName>
    <definedName name="LSNO245" localSheetId="1">#REF!</definedName>
    <definedName name="LSNO245">#REF!</definedName>
    <definedName name="LSNO246" localSheetId="3">#REF!</definedName>
    <definedName name="LSNO246" localSheetId="1">#REF!</definedName>
    <definedName name="LSNO246">#REF!</definedName>
    <definedName name="LSNO247" localSheetId="3">#REF!</definedName>
    <definedName name="LSNO247" localSheetId="1">#REF!</definedName>
    <definedName name="LSNO247">#REF!</definedName>
    <definedName name="LSNO248" localSheetId="3">#REF!</definedName>
    <definedName name="LSNO248" localSheetId="1">#REF!</definedName>
    <definedName name="LSNO248">#REF!</definedName>
    <definedName name="LSNO249" localSheetId="3">#REF!</definedName>
    <definedName name="LSNO249" localSheetId="1">#REF!</definedName>
    <definedName name="LSNO249">#REF!</definedName>
    <definedName name="LSNO25" localSheetId="3">#REF!</definedName>
    <definedName name="LSNO25" localSheetId="1">#REF!</definedName>
    <definedName name="LSNO25">#REF!</definedName>
    <definedName name="LSNO250" localSheetId="3">#REF!</definedName>
    <definedName name="LSNO250" localSheetId="1">#REF!</definedName>
    <definedName name="LSNO250">#REF!</definedName>
    <definedName name="LSNO251" localSheetId="3">#REF!</definedName>
    <definedName name="LSNO251" localSheetId="1">#REF!</definedName>
    <definedName name="LSNO251">#REF!</definedName>
    <definedName name="LSNO26" localSheetId="3">#REF!</definedName>
    <definedName name="LSNO26" localSheetId="1">#REF!</definedName>
    <definedName name="LSNO26">#REF!</definedName>
    <definedName name="LSNO27" localSheetId="3">#REF!</definedName>
    <definedName name="LSNO27" localSheetId="1">#REF!</definedName>
    <definedName name="LSNO27">#REF!</definedName>
    <definedName name="LSNO28" localSheetId="3">#REF!</definedName>
    <definedName name="LSNO28" localSheetId="1">#REF!</definedName>
    <definedName name="LSNO28">#REF!</definedName>
    <definedName name="LSNO29" localSheetId="3">#REF!</definedName>
    <definedName name="LSNO29" localSheetId="1">#REF!</definedName>
    <definedName name="LSNO29">#REF!</definedName>
    <definedName name="LSNO3" localSheetId="3">#REF!</definedName>
    <definedName name="LSNO3" localSheetId="1">#REF!</definedName>
    <definedName name="LSNO3">#REF!</definedName>
    <definedName name="LSNO30" localSheetId="3">#REF!</definedName>
    <definedName name="LSNO30" localSheetId="1">#REF!</definedName>
    <definedName name="LSNO30">#REF!</definedName>
    <definedName name="LSNO31" localSheetId="3">#REF!</definedName>
    <definedName name="LSNO31" localSheetId="1">#REF!</definedName>
    <definedName name="LSNO31">#REF!</definedName>
    <definedName name="LSNO32" localSheetId="3">#REF!</definedName>
    <definedName name="LSNO32" localSheetId="1">#REF!</definedName>
    <definedName name="LSNO32">#REF!</definedName>
    <definedName name="LSNO33" localSheetId="3">#REF!</definedName>
    <definedName name="LSNO33" localSheetId="1">#REF!</definedName>
    <definedName name="LSNO33">#REF!</definedName>
    <definedName name="LSNO34" localSheetId="3">#REF!</definedName>
    <definedName name="LSNO34" localSheetId="1">#REF!</definedName>
    <definedName name="LSNO34">#REF!</definedName>
    <definedName name="LSNO35" localSheetId="3">#REF!</definedName>
    <definedName name="LSNO35" localSheetId="1">#REF!</definedName>
    <definedName name="LSNO35">#REF!</definedName>
    <definedName name="LSNO36" localSheetId="3">#REF!</definedName>
    <definedName name="LSNO36" localSheetId="1">#REF!</definedName>
    <definedName name="LSNO36">#REF!</definedName>
    <definedName name="LSNO37" localSheetId="3">#REF!</definedName>
    <definedName name="LSNO37" localSheetId="1">#REF!</definedName>
    <definedName name="LSNO37">#REF!</definedName>
    <definedName name="LSNO38" localSheetId="3">#REF!</definedName>
    <definedName name="LSNO38" localSheetId="1">#REF!</definedName>
    <definedName name="LSNO38">#REF!</definedName>
    <definedName name="LSNO39" localSheetId="3">#REF!</definedName>
    <definedName name="LSNO39" localSheetId="1">#REF!</definedName>
    <definedName name="LSNO39">#REF!</definedName>
    <definedName name="LSNO4" localSheetId="3">#REF!</definedName>
    <definedName name="LSNO4" localSheetId="1">#REF!</definedName>
    <definedName name="LSNO4">#REF!</definedName>
    <definedName name="LSNO40" localSheetId="3">#REF!</definedName>
    <definedName name="LSNO40" localSheetId="1">#REF!</definedName>
    <definedName name="LSNO40">#REF!</definedName>
    <definedName name="LSNO41" localSheetId="3">#REF!</definedName>
    <definedName name="LSNO41" localSheetId="1">#REF!</definedName>
    <definedName name="LSNO41">#REF!</definedName>
    <definedName name="LSNO42" localSheetId="3">#REF!</definedName>
    <definedName name="LSNO42" localSheetId="1">#REF!</definedName>
    <definedName name="LSNO42">#REF!</definedName>
    <definedName name="LSNO43" localSheetId="3">#REF!</definedName>
    <definedName name="LSNO43" localSheetId="1">#REF!</definedName>
    <definedName name="LSNO43">#REF!</definedName>
    <definedName name="LSNO44" localSheetId="3">#REF!</definedName>
    <definedName name="LSNO44" localSheetId="1">#REF!</definedName>
    <definedName name="LSNO44">#REF!</definedName>
    <definedName name="LSNO45" localSheetId="3">#REF!</definedName>
    <definedName name="LSNO45" localSheetId="1">#REF!</definedName>
    <definedName name="LSNO45">#REF!</definedName>
    <definedName name="LSNO46" localSheetId="3">#REF!</definedName>
    <definedName name="LSNO46" localSheetId="1">#REF!</definedName>
    <definedName name="LSNO46">#REF!</definedName>
    <definedName name="LSNO47" localSheetId="3">#REF!</definedName>
    <definedName name="LSNO47" localSheetId="1">#REF!</definedName>
    <definedName name="LSNO47">#REF!</definedName>
    <definedName name="LSNO48" localSheetId="3">#REF!</definedName>
    <definedName name="LSNO48" localSheetId="1">#REF!</definedName>
    <definedName name="LSNO48">#REF!</definedName>
    <definedName name="LSNO49" localSheetId="3">#REF!</definedName>
    <definedName name="LSNO49" localSheetId="1">#REF!</definedName>
    <definedName name="LSNO49">#REF!</definedName>
    <definedName name="LSNO5" localSheetId="3">#REF!</definedName>
    <definedName name="LSNO5" localSheetId="1">#REF!</definedName>
    <definedName name="LSNO5">#REF!</definedName>
    <definedName name="LSNO50" localSheetId="3">#REF!</definedName>
    <definedName name="LSNO50" localSheetId="1">#REF!</definedName>
    <definedName name="LSNO50">#REF!</definedName>
    <definedName name="LSNO51" localSheetId="3">#REF!</definedName>
    <definedName name="LSNO51" localSheetId="1">#REF!</definedName>
    <definedName name="LSNO51">#REF!</definedName>
    <definedName name="LSNO52" localSheetId="3">#REF!</definedName>
    <definedName name="LSNO52" localSheetId="1">#REF!</definedName>
    <definedName name="LSNO52">#REF!</definedName>
    <definedName name="LSNO53" localSheetId="3">#REF!</definedName>
    <definedName name="LSNO53" localSheetId="1">#REF!</definedName>
    <definedName name="LSNO53">#REF!</definedName>
    <definedName name="LSNO54" localSheetId="3">#REF!</definedName>
    <definedName name="LSNO54" localSheetId="1">#REF!</definedName>
    <definedName name="LSNO54">#REF!</definedName>
    <definedName name="LSNO55" localSheetId="3">#REF!</definedName>
    <definedName name="LSNO55" localSheetId="1">#REF!</definedName>
    <definedName name="LSNO55">#REF!</definedName>
    <definedName name="LSNO56" localSheetId="3">#REF!</definedName>
    <definedName name="LSNO56" localSheetId="1">#REF!</definedName>
    <definedName name="LSNO56">#REF!</definedName>
    <definedName name="LSNO57" localSheetId="3">#REF!</definedName>
    <definedName name="LSNO57" localSheetId="1">#REF!</definedName>
    <definedName name="LSNO57">#REF!</definedName>
    <definedName name="LSNO58" localSheetId="3">#REF!</definedName>
    <definedName name="LSNO58" localSheetId="1">#REF!</definedName>
    <definedName name="LSNO58">#REF!</definedName>
    <definedName name="LSNO59" localSheetId="3">#REF!</definedName>
    <definedName name="LSNO59" localSheetId="1">#REF!</definedName>
    <definedName name="LSNO59">#REF!</definedName>
    <definedName name="LSNO6" localSheetId="3">#REF!</definedName>
    <definedName name="LSNO6" localSheetId="1">#REF!</definedName>
    <definedName name="LSNO6">#REF!</definedName>
    <definedName name="LSNO60" localSheetId="3">#REF!</definedName>
    <definedName name="LSNO60" localSheetId="1">#REF!</definedName>
    <definedName name="LSNO60">#REF!</definedName>
    <definedName name="LSNO61" localSheetId="3">#REF!</definedName>
    <definedName name="LSNO61" localSheetId="1">#REF!</definedName>
    <definedName name="LSNO61">#REF!</definedName>
    <definedName name="LSNO62" localSheetId="3">#REF!</definedName>
    <definedName name="LSNO62" localSheetId="1">#REF!</definedName>
    <definedName name="LSNO62">#REF!</definedName>
    <definedName name="LSNO63" localSheetId="3">#REF!</definedName>
    <definedName name="LSNO63" localSheetId="1">#REF!</definedName>
    <definedName name="LSNO63">#REF!</definedName>
    <definedName name="LSNO64" localSheetId="3">#REF!</definedName>
    <definedName name="LSNO64" localSheetId="1">#REF!</definedName>
    <definedName name="LSNO64">#REF!</definedName>
    <definedName name="LSNO65" localSheetId="3">#REF!</definedName>
    <definedName name="LSNO65" localSheetId="1">#REF!</definedName>
    <definedName name="LSNO65">#REF!</definedName>
    <definedName name="LSNO66" localSheetId="3">#REF!</definedName>
    <definedName name="LSNO66" localSheetId="1">#REF!</definedName>
    <definedName name="LSNO66">#REF!</definedName>
    <definedName name="LSNO67" localSheetId="3">#REF!</definedName>
    <definedName name="LSNO67" localSheetId="1">#REF!</definedName>
    <definedName name="LSNO67">#REF!</definedName>
    <definedName name="LSNO68" localSheetId="3">#REF!</definedName>
    <definedName name="LSNO68" localSheetId="1">#REF!</definedName>
    <definedName name="LSNO68">#REF!</definedName>
    <definedName name="LSNO69" localSheetId="3">#REF!</definedName>
    <definedName name="LSNO69" localSheetId="1">#REF!</definedName>
    <definedName name="LSNO69">#REF!</definedName>
    <definedName name="LSNO7" localSheetId="3">#REF!</definedName>
    <definedName name="LSNO7" localSheetId="1">#REF!</definedName>
    <definedName name="LSNO7">#REF!</definedName>
    <definedName name="LSNO70" localSheetId="3">#REF!</definedName>
    <definedName name="LSNO70" localSheetId="1">#REF!</definedName>
    <definedName name="LSNO70">#REF!</definedName>
    <definedName name="LSNO71" localSheetId="3">#REF!</definedName>
    <definedName name="LSNO71" localSheetId="1">#REF!</definedName>
    <definedName name="LSNO71">#REF!</definedName>
    <definedName name="LSNO72" localSheetId="3">#REF!</definedName>
    <definedName name="LSNO72" localSheetId="1">#REF!</definedName>
    <definedName name="LSNO72">#REF!</definedName>
    <definedName name="LSNO73" localSheetId="3">#REF!</definedName>
    <definedName name="LSNO73" localSheetId="1">#REF!</definedName>
    <definedName name="LSNO73">#REF!</definedName>
    <definedName name="LSNO74" localSheetId="3">#REF!</definedName>
    <definedName name="LSNO74" localSheetId="1">#REF!</definedName>
    <definedName name="LSNO74">#REF!</definedName>
    <definedName name="LSNO75" localSheetId="3">#REF!</definedName>
    <definedName name="LSNO75" localSheetId="1">#REF!</definedName>
    <definedName name="LSNO75">#REF!</definedName>
    <definedName name="LSNO76" localSheetId="3">#REF!</definedName>
    <definedName name="LSNO76" localSheetId="1">#REF!</definedName>
    <definedName name="LSNO76">#REF!</definedName>
    <definedName name="LSNO77" localSheetId="3">#REF!</definedName>
    <definedName name="LSNO77" localSheetId="1">#REF!</definedName>
    <definedName name="LSNO77">#REF!</definedName>
    <definedName name="LSNO78" localSheetId="3">#REF!</definedName>
    <definedName name="LSNO78" localSheetId="1">#REF!</definedName>
    <definedName name="LSNO78">#REF!</definedName>
    <definedName name="LSNO79" localSheetId="3">#REF!</definedName>
    <definedName name="LSNO79" localSheetId="1">#REF!</definedName>
    <definedName name="LSNO79">#REF!</definedName>
    <definedName name="LSNO8" localSheetId="3">#REF!</definedName>
    <definedName name="LSNO8" localSheetId="1">#REF!</definedName>
    <definedName name="LSNO8">#REF!</definedName>
    <definedName name="LSNO80" localSheetId="3">#REF!</definedName>
    <definedName name="LSNO80" localSheetId="1">#REF!</definedName>
    <definedName name="LSNO80">#REF!</definedName>
    <definedName name="LSNO81" localSheetId="3">#REF!</definedName>
    <definedName name="LSNO81" localSheetId="1">#REF!</definedName>
    <definedName name="LSNO81">#REF!</definedName>
    <definedName name="LSNO82" localSheetId="3">#REF!</definedName>
    <definedName name="LSNO82" localSheetId="1">#REF!</definedName>
    <definedName name="LSNO82">#REF!</definedName>
    <definedName name="LSNO83" localSheetId="3">#REF!</definedName>
    <definedName name="LSNO83" localSheetId="1">#REF!</definedName>
    <definedName name="LSNO83">#REF!</definedName>
    <definedName name="LSNO84" localSheetId="3">#REF!</definedName>
    <definedName name="LSNO84" localSheetId="1">#REF!</definedName>
    <definedName name="LSNO84">#REF!</definedName>
    <definedName name="LSNO85" localSheetId="3">#REF!</definedName>
    <definedName name="LSNO85" localSheetId="1">#REF!</definedName>
    <definedName name="LSNO85">#REF!</definedName>
    <definedName name="LSNO86" localSheetId="3">#REF!</definedName>
    <definedName name="LSNO86" localSheetId="1">#REF!</definedName>
    <definedName name="LSNO86">#REF!</definedName>
    <definedName name="LSNO87" localSheetId="3">#REF!</definedName>
    <definedName name="LSNO87" localSheetId="1">#REF!</definedName>
    <definedName name="LSNO87">#REF!</definedName>
    <definedName name="LSNO88" localSheetId="3">#REF!</definedName>
    <definedName name="LSNO88" localSheetId="1">#REF!</definedName>
    <definedName name="LSNO88">#REF!</definedName>
    <definedName name="LSNO89" localSheetId="3">#REF!</definedName>
    <definedName name="LSNO89" localSheetId="1">#REF!</definedName>
    <definedName name="LSNO89">#REF!</definedName>
    <definedName name="LSNO9" localSheetId="3">#REF!</definedName>
    <definedName name="LSNO9" localSheetId="1">#REF!</definedName>
    <definedName name="LSNO9">#REF!</definedName>
    <definedName name="LSNO90" localSheetId="3">#REF!</definedName>
    <definedName name="LSNO90" localSheetId="1">#REF!</definedName>
    <definedName name="LSNO90">#REF!</definedName>
    <definedName name="LSNO91" localSheetId="3">#REF!</definedName>
    <definedName name="LSNO91" localSheetId="1">#REF!</definedName>
    <definedName name="LSNO91">#REF!</definedName>
    <definedName name="LSNO92" localSheetId="3">#REF!</definedName>
    <definedName name="LSNO92" localSheetId="1">#REF!</definedName>
    <definedName name="LSNO92">#REF!</definedName>
    <definedName name="LSNO93" localSheetId="3">#REF!</definedName>
    <definedName name="LSNO93" localSheetId="1">#REF!</definedName>
    <definedName name="LSNO93">#REF!</definedName>
    <definedName name="LSNO94" localSheetId="3">#REF!</definedName>
    <definedName name="LSNO94" localSheetId="1">#REF!</definedName>
    <definedName name="LSNO94">#REF!</definedName>
    <definedName name="LSNO95" localSheetId="3">#REF!</definedName>
    <definedName name="LSNO95" localSheetId="1">#REF!</definedName>
    <definedName name="LSNO95">#REF!</definedName>
    <definedName name="LSNO96" localSheetId="3">#REF!</definedName>
    <definedName name="LSNO96" localSheetId="1">#REF!</definedName>
    <definedName name="LSNO96">#REF!</definedName>
    <definedName name="LSNO97" localSheetId="3">#REF!</definedName>
    <definedName name="LSNO97" localSheetId="1">#REF!</definedName>
    <definedName name="LSNO97">#REF!</definedName>
    <definedName name="LSNO98" localSheetId="3">#REF!</definedName>
    <definedName name="LSNO98" localSheetId="1">#REF!</definedName>
    <definedName name="LSNO98">#REF!</definedName>
    <definedName name="LSNO99" localSheetId="3">#REF!</definedName>
    <definedName name="LSNO99" localSheetId="1">#REF!</definedName>
    <definedName name="LSNO99">#REF!</definedName>
    <definedName name="M.P.HALL">[14]ESTIMATE!$F$315</definedName>
    <definedName name="M_25_box_Culvert" localSheetId="3">#REF!</definedName>
    <definedName name="M_25_box_Culvert" localSheetId="1">#REF!</definedName>
    <definedName name="M_25_box_Culvert" localSheetId="4">#REF!</definedName>
    <definedName name="M_25_box_Culvert" localSheetId="2">#REF!</definedName>
    <definedName name="M_25_box_Culvert">#REF!</definedName>
    <definedName name="M_ACPipe_100">[12]Material!$D$3</definedName>
    <definedName name="M_Aggregate_10">[12]Material!$D$17</definedName>
    <definedName name="M_Aggregate_20">[12]Material!$D$18</definedName>
    <definedName name="M_Aggregate_224_236m_WMM">[12]Material!$D$26</definedName>
    <definedName name="M_Aggregate_375mmMaximum_224_56mm">[12]Material!$D$4</definedName>
    <definedName name="M_Aggregate_375mmMaximum_45_225mm">[12]Material!$D$5</definedName>
    <definedName name="M_Aggregate_375mmMaximum_Below_56mm">[12]Material!$D$6</definedName>
    <definedName name="M_Aggregate_40">[12]Material!$D$19</definedName>
    <definedName name="M_Aggregate_45_224m_WMM">[12]Material!$D$27</definedName>
    <definedName name="M_Aggregate_53mmMaximum_225_56mm">[12]Material!$D$7</definedName>
    <definedName name="M_Aggregate_53mmMaximum_63_45mm">[12]Material!$D$8</definedName>
    <definedName name="M_Aggregate_53mmMaximum_below_56mm">[12]Material!$D$9</definedName>
    <definedName name="M_Aggregate_Crushable_GradeI">[12]Material!$D$20</definedName>
    <definedName name="M_Aggregate_Crushable_GradeII">[12]Material!$D$21</definedName>
    <definedName name="M_Aggregate_Crushable_GradeIII">[12]Material!$D$22</definedName>
    <definedName name="M_Aggregate_GradeI_90_45mm">[12]Material!$D$23</definedName>
    <definedName name="M_Aggregate_GradeII_19mmNominal_10_5mm">[12]Material!$D$14</definedName>
    <definedName name="M_Aggregate_GradeII_19mmNominal_25_10mm">[12]Material!$D$15</definedName>
    <definedName name="M_Aggregate_GradeII_19mmNominal_5mm_below">[12]Material!$D$16</definedName>
    <definedName name="M_Aggregate_GradeII_63_45mm">[12]Material!$D$24</definedName>
    <definedName name="M_Aggregate_GradeIII_53_224mm">[12]Material!$D$25</definedName>
    <definedName name="M_AluminiumSheeting_15mm">[12]Material!$D$28</definedName>
    <definedName name="M_AluminiumStuds_100_100_Lense">[12]Material!$D$29</definedName>
    <definedName name="M_Bamboo_1stClass_85_100mm_25m_long">[12]Material!$D$31</definedName>
    <definedName name="M_Bamboo_1stClass_85_100mm_2m_long">[12]Material!$D$30</definedName>
    <definedName name="M_Bamboo_1stClass_85_100mm_3m_long">[12]Material!$D$32</definedName>
    <definedName name="M_Bamboo_1stClass_85_100mm_45_55m_long">[12]Material!$D$33</definedName>
    <definedName name="M_Bamboo_2ndClass_75mm_18_25m_long">[12]Material!$D$34</definedName>
    <definedName name="M_Bamboo_2ndClass_75mm_21_30m_long">[12]Material!$D$35</definedName>
    <definedName name="M_BarbedWire">[12]Material!$D$36</definedName>
    <definedName name="M_BindingMaterial">[12]Material!$D$37</definedName>
    <definedName name="M_BindingWire">[12]Material!$D$38</definedName>
    <definedName name="M_Bitumen_CRM">[12]Material!$D$39</definedName>
    <definedName name="M_Bitumen_NRM">[12]Material!$D$40</definedName>
    <definedName name="M_Bitumen_PM">[12]Material!$D$41</definedName>
    <definedName name="M_Bitumen_S65">[12]Material!$D$42</definedName>
    <definedName name="M_Bitumen_S90">[12]Material!$D$43</definedName>
    <definedName name="M_BitumenEmulsion_RS1">[12]Material!$D$44</definedName>
    <definedName name="M_BitumenEmulsion_SS1">[12]Material!$D$45</definedName>
    <definedName name="M_BitumenSealant">[12]Material!$D$46</definedName>
    <definedName name="M_Blasted_Rubble">[12]Material!$D$47</definedName>
    <definedName name="M_BlastingMaterial">[12]Material!$D$48</definedName>
    <definedName name="M_BondStone_400_150_150mm">[12]Material!$D$49</definedName>
    <definedName name="M_Brick_1stClass">[12]Material!$D$50</definedName>
    <definedName name="M_Cement">[12]Material!$D$51</definedName>
    <definedName name="M_CementPrimer">[12]Material!$D$52</definedName>
    <definedName name="M_ChlorpreneElastomer_OR_ClosedCellFoamSealingElement">[12]Material!$D$53</definedName>
    <definedName name="M_CompensationForEarthTakenFromPrivateLand">[12]Material!$D$54</definedName>
    <definedName name="M_CompressibleFibreBoard">[12]Material!$D$55</definedName>
    <definedName name="M_CopperPlate">[12]Material!$D$56</definedName>
    <definedName name="M_CorbellingStones_300_150_150mm">[12]Material!$D$57</definedName>
    <definedName name="M_CorrosionResistantStructuralSteelGrating">[12]Material!$D$58</definedName>
    <definedName name="M_CreditForExcavatedRock">[12]Material!$D$59</definedName>
    <definedName name="M_CrowBars_40mm">[12]Material!$D$60</definedName>
    <definedName name="M_CrushedSand_OR_Grit">[12]Material!$D$61</definedName>
    <definedName name="M_CrushedSlag">[12]Material!$D$62</definedName>
    <definedName name="M_CrushedStoneChipping_132">[12]Material!$D$64</definedName>
    <definedName name="M_CrushedStoneChipping_67mm_100Passing_112mm">[12]Material!$D$65</definedName>
    <definedName name="M_CrushedStoneChipping_67mm_100Passing_95mm">[12]Material!$D$66</definedName>
    <definedName name="M_CrushedStoneChipping_95">[12]Material!$D$67</definedName>
    <definedName name="M_CrushedStoneCoarseAggregatePassing_53mm">[12]Material!$D$68</definedName>
    <definedName name="M_CuringCompound">[12]Material!$D$69</definedName>
    <definedName name="M_DebondingStrips">[12]Material!$D$70</definedName>
    <definedName name="M_EdgeStone_450_350_100mm">[12]Material!$D$71</definedName>
    <definedName name="M_EdgeStone_450_350_200mm">[12]Material!$D$72</definedName>
    <definedName name="M_ElastomericBearingAssembly">[12]Material!$D$73</definedName>
    <definedName name="M_ElectricDetonator">[12]Material!$D$74</definedName>
    <definedName name="M_EpoxyPaint">[12]Material!$D$75</definedName>
    <definedName name="M_FarmyardManure">[12]Material!$D$77</definedName>
    <definedName name="M_FilterMedia">[12]Material!$D$79</definedName>
    <definedName name="M_FineAggregate_CrushedSand">[12]Material!$D$80</definedName>
    <definedName name="M_GalvanisedAngle">[12]Material!$D$81</definedName>
    <definedName name="M_Gelatine_80">[12]Material!$D$83</definedName>
    <definedName name="M_GIPipe_100mm">[12]Material!$D$84</definedName>
    <definedName name="M_GIPipe_50mm">[12]Material!$D$85</definedName>
    <definedName name="M_GIWires">[12]Material!$D$86</definedName>
    <definedName name="M_GradedStoneAggregate">[12]Material!$D$87</definedName>
    <definedName name="M_GranularMaterial">[12]Material!$D$88</definedName>
    <definedName name="M_HandBrokenMetal_40mm">[12]Material!$D$89</definedName>
    <definedName name="M_InterlockingBlocks_60mm">[12]Material!$D$91</definedName>
    <definedName name="M_InterlockingBlocks_80mm">[12]Material!$D$92</definedName>
    <definedName name="M_JointFillerBoard">[12]Material!$D$93</definedName>
    <definedName name="M_JuteNetting_OpenWeave_25mm">[12]Material!$D$94</definedName>
    <definedName name="M_JuteRope_12mm">[12]Material!$D$95</definedName>
    <definedName name="M_KeyAggregatesPassing_224mm">[12]Material!$D$96</definedName>
    <definedName name="M_Lime">[12]Material!$D$97</definedName>
    <definedName name="M_LocalWoodPiles_1stClass">[12]Material!$D$99</definedName>
    <definedName name="M_LocalWoodPiles_1stClass_100_75mm">[12]Material!$D$100</definedName>
    <definedName name="M_LooseStone">[12]Material!$D$101</definedName>
    <definedName name="M_MS_Sheet_15mm">[12]Material!$D$105</definedName>
    <definedName name="M_MS_Sheet_2mm">[12]Material!$D$106</definedName>
    <definedName name="M_MSClamps">[12]Material!$D$102</definedName>
    <definedName name="M_MSFlat_StructuralSteel">[12]Material!$D$103</definedName>
    <definedName name="M_MSSheetTube_47_47mm_12_SWG">[12]Material!$D$104</definedName>
    <definedName name="M_Nuts_Bolts_Rivets">[12]Material!$D$107</definedName>
    <definedName name="M_Paint_SyntheticEnamel">[12]Material!$D$108</definedName>
    <definedName name="M_Plasticizer">[12]Material!$D$109</definedName>
    <definedName name="M_PolytheneSheet_125">[12]Material!$D$110</definedName>
    <definedName name="M_PolytheneSheething">[12]Material!$D$111</definedName>
    <definedName name="M_QuarriedStone_150_200mm">[12]Material!$D$112</definedName>
    <definedName name="M_RCCPipeNP3_1000mm">[12]Material!$D$114</definedName>
    <definedName name="M_RCCPipeNP3_1200mm">[12]Material!$D$113</definedName>
    <definedName name="M_RCCPipeNP3_500mm">[12]Material!$D$117</definedName>
    <definedName name="M_RCCPipeNP3_750mm">[12]Material!$D$115</definedName>
    <definedName name="M_RCCPipeNP4_1000mm">[12]Material!$D$119</definedName>
    <definedName name="M_RCCPipeNP4_1200mm">[12]Material!$D$118</definedName>
    <definedName name="M_RCCPipeNP4_500mm">[12]Material!$D$122</definedName>
    <definedName name="M_RCCPipeNP4_750mm">[12]Material!$D$120</definedName>
    <definedName name="M_RedOxidePrimer">[12]Material!$D$123</definedName>
    <definedName name="M_RoadMarkingPaint">[12]Material!$D$124</definedName>
    <definedName name="M_Sand_Coarse">[12]Material!$D$125</definedName>
    <definedName name="M_Sand_Fine">[12]Material!$D$126</definedName>
    <definedName name="M_Seeds">[12]Material!$D$127</definedName>
    <definedName name="M_SteelPipe_500mm">[12]Material!$D$128</definedName>
    <definedName name="M_SteelReinforcement_HYSDBars">[12]Material!$D$129</definedName>
    <definedName name="M_SteelReinforcement_MSRoundBars">[12]Material!$D$130</definedName>
    <definedName name="M_SteelReinforcement_TMTBars">[12]Material!$D$131</definedName>
    <definedName name="M_StoneBoulder_150mm_below">[12]Material!$D$132</definedName>
    <definedName name="M_StoneChips_12mm">[12]Material!$D$133</definedName>
    <definedName name="M_StoneCrushedAggregate_112_009mm">[12]Material!$D$135</definedName>
    <definedName name="M_StoneForCoarseRubbleMasonry_1stSort">[12]Material!$D$136</definedName>
    <definedName name="M_StoneForCoarseRubbleMasonry_2ndSort">[12]Material!$D$137</definedName>
    <definedName name="M_StoneForRandomRubbleMasonry">[12]Material!$D$138</definedName>
    <definedName name="M_StoneForStoneSetPavement">[12]Material!$D$139</definedName>
    <definedName name="M_StoneScreening_TypeA_132mm_Grade1">[12]Material!$D$140</definedName>
    <definedName name="M_StoneScreening_TypeB_112mm_Grade2">[12]Material!$D$142</definedName>
    <definedName name="M_StoneScreening_TypeB_112mm_Grade3">[12]Material!$D$143</definedName>
    <definedName name="M_StoneSpalls">[12]Material!$D$144</definedName>
    <definedName name="M_TrafficCones">[12]Material!$D$145</definedName>
    <definedName name="M_Water">[12]Material!$D$146</definedName>
    <definedName name="M_WellGradedGranularBaseMaterial_GradeA_236mm">[12]Material!$D$147</definedName>
    <definedName name="M_WellGradedGranularBaseMaterial_GradeA_265_475mm">[12]Material!$D$148</definedName>
    <definedName name="M_WellGradedGranularBaseMaterial_GradeA_53_265mm">[12]Material!$D$149</definedName>
    <definedName name="M_WellGradedGranularBaseMaterial_GradeB_236mm_below">[12]Material!$D$150</definedName>
    <definedName name="M_WellGradedGranularBaseMaterial_GradeB_265_475mm">[12]Material!$D$151</definedName>
    <definedName name="M_WellGradedGranularBaseMaterial_GradeC_236mm_below">[12]Material!$D$152</definedName>
    <definedName name="M_WellGradedGranularBaseMaterial_GradeC_95_475mm">[12]Material!$D$153</definedName>
    <definedName name="M_WellGradedMateralForSubbase_GradeI_236mm_below">[12]Material!$D$154</definedName>
    <definedName name="M_WellGradedMateralForSubbase_GradeI_53_95mm">[12]Material!$D$155</definedName>
    <definedName name="M_WellGradedMateralForSubbase_GradeI_95_236mm">[12]Material!$D$156</definedName>
    <definedName name="M_WellGradedMateralForSubbase_GradeII_236mm_below">[12]Material!$D$157</definedName>
    <definedName name="M_WellGradedMateralForSubbase_GradeII_265_95mm">[12]Material!$D$158</definedName>
    <definedName name="M_WellGradedMateralForSubbase_GradeII_95_236mm">[12]Material!$D$159</definedName>
    <definedName name="M_WellGradedMateralForSubbase_GradeIII_236mm_below">[12]Material!$D$160</definedName>
    <definedName name="M_WellGradedMateralForSubbase_GradeIII_475_236mm">[12]Material!$D$161</definedName>
    <definedName name="M_WellGradedMateralForSubbase_GradeIII_95_475mm">[12]Material!$D$162</definedName>
    <definedName name="M_WoodenSleepers">[12]Material!$D$163</definedName>
    <definedName name="M1_" localSheetId="3">#REF!</definedName>
    <definedName name="M1_" localSheetId="1">#REF!</definedName>
    <definedName name="M1_" localSheetId="4">#REF!</definedName>
    <definedName name="M1_" localSheetId="2">#REF!</definedName>
    <definedName name="M1_">#REF!</definedName>
    <definedName name="m15levelling" localSheetId="3">#REF!</definedName>
    <definedName name="m15levelling" localSheetId="1">#REF!</definedName>
    <definedName name="m15levelling" localSheetId="4">#REF!</definedName>
    <definedName name="m15levelling" localSheetId="2">#REF!</definedName>
    <definedName name="m15levelling">#REF!</definedName>
    <definedName name="M2_" localSheetId="3">#REF!</definedName>
    <definedName name="M2_" localSheetId="1">#REF!</definedName>
    <definedName name="M2_">#REF!</definedName>
    <definedName name="Maòole_Dust" localSheetId="3">#REF!</definedName>
    <definedName name="Maòole_Dust" localSheetId="1">#REF!</definedName>
    <definedName name="Maòole_Dust">#REF!</definedName>
    <definedName name="Marble_Dust" localSheetId="3">#REF!</definedName>
    <definedName name="Marble_Dust" localSheetId="1">#REF!</definedName>
    <definedName name="Marble_Dust">#REF!</definedName>
    <definedName name="MAS" localSheetId="3">#REF!</definedName>
    <definedName name="MAS" localSheetId="1">#REF!</definedName>
    <definedName name="MAS">#REF!</definedName>
    <definedName name="mason" localSheetId="3">#REF!</definedName>
    <definedName name="mason" localSheetId="1">#REF!</definedName>
    <definedName name="mason">#REF!</definedName>
    <definedName name="mason1">'[4]Labour &amp; Plant'!$C$14</definedName>
    <definedName name="mason2">'[4]Labour &amp; Plant'!$C$15</definedName>
    <definedName name="masonhelper" localSheetId="3">#REF!</definedName>
    <definedName name="masonhelper" localSheetId="1">#REF!</definedName>
    <definedName name="masonhelper" localSheetId="4">#REF!</definedName>
    <definedName name="masonhelper" localSheetId="2">#REF!</definedName>
    <definedName name="masonhelper">#REF!</definedName>
    <definedName name="Mate" localSheetId="3">#REF!</definedName>
    <definedName name="Mate" localSheetId="1">#REF!</definedName>
    <definedName name="Mate">#REF!</definedName>
    <definedName name="Mazdoor" localSheetId="3">#REF!</definedName>
    <definedName name="Mazdoor" localSheetId="1">#REF!</definedName>
    <definedName name="Mazdoor">#REF!</definedName>
    <definedName name="Median" localSheetId="3">#REF!</definedName>
    <definedName name="Median" localSheetId="1">#REF!</definedName>
    <definedName name="Median">#REF!</definedName>
    <definedName name="Mera" localSheetId="3">#REF!</definedName>
    <definedName name="Mera" localSheetId="1">#REF!</definedName>
    <definedName name="Mera">#REF!</definedName>
    <definedName name="MI" localSheetId="3">#REF!</definedName>
    <definedName name="MI" localSheetId="1">#REF!</definedName>
    <definedName name="MI">#REF!</definedName>
    <definedName name="mixer" localSheetId="3">#REF!</definedName>
    <definedName name="mixer" localSheetId="1">#REF!</definedName>
    <definedName name="mixer">#REF!</definedName>
    <definedName name="MO" localSheetId="3">#REF!</definedName>
    <definedName name="MO" localSheetId="1">#REF!</definedName>
    <definedName name="MO">#REF!</definedName>
    <definedName name="Mobile_crane" localSheetId="3">#REF!</definedName>
    <definedName name="Mobile_crane" localSheetId="1">#REF!</definedName>
    <definedName name="Mobile_crane">#REF!</definedName>
    <definedName name="modifiedbitumen" localSheetId="3">#REF!</definedName>
    <definedName name="modifiedbitumen" localSheetId="1">#REF!</definedName>
    <definedName name="modifiedbitumen">#REF!</definedName>
    <definedName name="MP" localSheetId="3">#REF!</definedName>
    <definedName name="MP" localSheetId="1">#REF!</definedName>
    <definedName name="MP">#REF!</definedName>
    <definedName name="MPELE">[15]REVISED!$F$244</definedName>
    <definedName name="MS_bar" localSheetId="3">#REF!</definedName>
    <definedName name="MS_bar" localSheetId="1">#REF!</definedName>
    <definedName name="MS_bar" localSheetId="4">#REF!</definedName>
    <definedName name="MS_bar" localSheetId="2">#REF!</definedName>
    <definedName name="MS_bar">#REF!</definedName>
    <definedName name="MS_bar_6mm" localSheetId="3">#REF!</definedName>
    <definedName name="MS_bar_6mm" localSheetId="1">#REF!</definedName>
    <definedName name="MS_bar_6mm" localSheetId="4">#REF!</definedName>
    <definedName name="MS_bar_6mm" localSheetId="2">#REF!</definedName>
    <definedName name="MS_bar_6mm">#REF!</definedName>
    <definedName name="MS_Tube_40mm" localSheetId="3">#REF!</definedName>
    <definedName name="MS_Tube_40mm" localSheetId="1">#REF!</definedName>
    <definedName name="MS_Tube_40mm" localSheetId="4">#REF!</definedName>
    <definedName name="MS_Tube_40mm" localSheetId="2">#REF!</definedName>
    <definedName name="MS_Tube_40mm">#REF!</definedName>
    <definedName name="msbars" localSheetId="3">#REF!</definedName>
    <definedName name="msbars" localSheetId="1">#REF!</definedName>
    <definedName name="msbars">#REF!</definedName>
    <definedName name="Mugaliyahat" localSheetId="3">#REF!</definedName>
    <definedName name="Mugaliyahat" localSheetId="1">#REF!</definedName>
    <definedName name="Mugaliyahat">#REF!</definedName>
    <definedName name="Mural_Tiles" localSheetId="3">#REF!</definedName>
    <definedName name="Mural_Tiles" localSheetId="1">#REF!</definedName>
    <definedName name="Mural_Tiles">#REF!</definedName>
    <definedName name="Muram" localSheetId="3">#REF!</definedName>
    <definedName name="Muram" localSheetId="1">#REF!</definedName>
    <definedName name="Muram">#REF!</definedName>
    <definedName name="Nalkheda" localSheetId="3">#REF!</definedName>
    <definedName name="Nalkheda" localSheetId="1">#REF!</definedName>
    <definedName name="Nalkheda">#REF!</definedName>
    <definedName name="neoprene" localSheetId="3">#REF!</definedName>
    <definedName name="neoprene" localSheetId="1">#REF!</definedName>
    <definedName name="neoprene">#REF!</definedName>
    <definedName name="neoprinbearing" localSheetId="3">#REF!</definedName>
    <definedName name="neoprinbearing" localSheetId="1">#REF!</definedName>
    <definedName name="neoprinbearing">#REF!</definedName>
    <definedName name="nothing" localSheetId="3">#REF!</definedName>
    <definedName name="nothing" localSheetId="1">#REF!</definedName>
    <definedName name="nothing">#REF!</definedName>
    <definedName name="NP3HP450" localSheetId="3">#REF!</definedName>
    <definedName name="NP3HP450" localSheetId="1">#REF!</definedName>
    <definedName name="NP3HP450">#REF!</definedName>
    <definedName name="NP3HP600" localSheetId="3">#REF!</definedName>
    <definedName name="NP3HP600" localSheetId="1">#REF!</definedName>
    <definedName name="NP3HP600">#REF!</definedName>
    <definedName name="NP3HP750" localSheetId="3">#REF!</definedName>
    <definedName name="NP3HP750" localSheetId="1">#REF!</definedName>
    <definedName name="NP3HP750">#REF!</definedName>
    <definedName name="np3humepipe600" localSheetId="3">#REF!</definedName>
    <definedName name="np3humepipe600" localSheetId="1">#REF!</definedName>
    <definedName name="np3humepipe600">#REF!</definedName>
    <definedName name="np3humepipe750" localSheetId="3">#REF!</definedName>
    <definedName name="np3humepipe750" localSheetId="1">#REF!</definedName>
    <definedName name="np3humepipe750">#REF!</definedName>
    <definedName name="NP4Hume1.2" localSheetId="3">#REF!</definedName>
    <definedName name="NP4Hume1.2" localSheetId="1">#REF!</definedName>
    <definedName name="NP4Hume1.2">#REF!</definedName>
    <definedName name="NP4Hume1000" localSheetId="3">#REF!</definedName>
    <definedName name="NP4Hume1000" localSheetId="1">#REF!</definedName>
    <definedName name="NP4Hume1000">#REF!</definedName>
    <definedName name="NP4Hume1200" localSheetId="3">#REF!</definedName>
    <definedName name="NP4Hume1200" localSheetId="1">#REF!</definedName>
    <definedName name="NP4Hume1200">#REF!</definedName>
    <definedName name="NP4Hume600" localSheetId="3">#REF!</definedName>
    <definedName name="NP4Hume600" localSheetId="1">#REF!</definedName>
    <definedName name="NP4Hume600">#REF!</definedName>
    <definedName name="NP4Hume900" localSheetId="3">#REF!</definedName>
    <definedName name="NP4Hume900" localSheetId="1">#REF!</definedName>
    <definedName name="NP4Hume900">#REF!</definedName>
    <definedName name="NSSR1" localSheetId="3">#REF!</definedName>
    <definedName name="NSSR1" localSheetId="1">#REF!</definedName>
    <definedName name="NSSR1">#REF!</definedName>
    <definedName name="NSSR10" localSheetId="3">#REF!</definedName>
    <definedName name="NSSR10" localSheetId="1">#REF!</definedName>
    <definedName name="NSSR10">#REF!</definedName>
    <definedName name="NSSR100" localSheetId="3">#REF!</definedName>
    <definedName name="NSSR100" localSheetId="1">#REF!</definedName>
    <definedName name="NSSR100">#REF!</definedName>
    <definedName name="NSSR101" localSheetId="3">#REF!</definedName>
    <definedName name="NSSR101" localSheetId="1">#REF!</definedName>
    <definedName name="NSSR101">#REF!</definedName>
    <definedName name="NSSR102" localSheetId="3">#REF!</definedName>
    <definedName name="NSSR102" localSheetId="1">#REF!</definedName>
    <definedName name="NSSR102">#REF!</definedName>
    <definedName name="NSSR103" localSheetId="3">#REF!</definedName>
    <definedName name="NSSR103" localSheetId="1">#REF!</definedName>
    <definedName name="NSSR103">#REF!</definedName>
    <definedName name="NSSR104" localSheetId="3">#REF!</definedName>
    <definedName name="NSSR104" localSheetId="1">#REF!</definedName>
    <definedName name="NSSR104">#REF!</definedName>
    <definedName name="NSSR105" localSheetId="3">#REF!</definedName>
    <definedName name="NSSR105" localSheetId="1">#REF!</definedName>
    <definedName name="NSSR105">#REF!</definedName>
    <definedName name="NSSR106" localSheetId="3">#REF!</definedName>
    <definedName name="NSSR106" localSheetId="1">#REF!</definedName>
    <definedName name="NSSR106">#REF!</definedName>
    <definedName name="NSSR107" localSheetId="3">#REF!</definedName>
    <definedName name="NSSR107" localSheetId="1">#REF!</definedName>
    <definedName name="NSSR107">#REF!</definedName>
    <definedName name="NSSR108" localSheetId="3">#REF!</definedName>
    <definedName name="NSSR108" localSheetId="1">#REF!</definedName>
    <definedName name="NSSR108">#REF!</definedName>
    <definedName name="NSSR109" localSheetId="3">#REF!</definedName>
    <definedName name="NSSR109" localSheetId="1">#REF!</definedName>
    <definedName name="NSSR109">#REF!</definedName>
    <definedName name="NSSR11" localSheetId="3">#REF!</definedName>
    <definedName name="NSSR11" localSheetId="1">#REF!</definedName>
    <definedName name="NSSR11">#REF!</definedName>
    <definedName name="NSSR110" localSheetId="3">#REF!</definedName>
    <definedName name="NSSR110" localSheetId="1">#REF!</definedName>
    <definedName name="NSSR110">#REF!</definedName>
    <definedName name="NSSR111" localSheetId="3">#REF!</definedName>
    <definedName name="NSSR111" localSheetId="1">#REF!</definedName>
    <definedName name="NSSR111">#REF!</definedName>
    <definedName name="NSSR112" localSheetId="3">#REF!</definedName>
    <definedName name="NSSR112" localSheetId="1">#REF!</definedName>
    <definedName name="NSSR112">#REF!</definedName>
    <definedName name="NSSR113" localSheetId="3">#REF!</definedName>
    <definedName name="NSSR113" localSheetId="1">#REF!</definedName>
    <definedName name="NSSR113">#REF!</definedName>
    <definedName name="NSSR114" localSheetId="3">#REF!</definedName>
    <definedName name="NSSR114" localSheetId="1">#REF!</definedName>
    <definedName name="NSSR114">#REF!</definedName>
    <definedName name="NSSR115" localSheetId="3">#REF!</definedName>
    <definedName name="NSSR115" localSheetId="1">#REF!</definedName>
    <definedName name="NSSR115">#REF!</definedName>
    <definedName name="NSSR116" localSheetId="3">#REF!</definedName>
    <definedName name="NSSR116" localSheetId="1">#REF!</definedName>
    <definedName name="NSSR116">#REF!</definedName>
    <definedName name="NSSR117" localSheetId="3">#REF!</definedName>
    <definedName name="NSSR117" localSheetId="1">#REF!</definedName>
    <definedName name="NSSR117">#REF!</definedName>
    <definedName name="NSSR118" localSheetId="3">#REF!</definedName>
    <definedName name="NSSR118" localSheetId="1">#REF!</definedName>
    <definedName name="NSSR118">#REF!</definedName>
    <definedName name="NSSR119" localSheetId="3">#REF!</definedName>
    <definedName name="NSSR119" localSheetId="1">#REF!</definedName>
    <definedName name="NSSR119">#REF!</definedName>
    <definedName name="NSSR12" localSheetId="3">#REF!</definedName>
    <definedName name="NSSR12" localSheetId="1">#REF!</definedName>
    <definedName name="NSSR12">#REF!</definedName>
    <definedName name="NSSR120" localSheetId="3">#REF!</definedName>
    <definedName name="NSSR120" localSheetId="1">#REF!</definedName>
    <definedName name="NSSR120">#REF!</definedName>
    <definedName name="NSSR121" localSheetId="3">#REF!</definedName>
    <definedName name="NSSR121" localSheetId="1">#REF!</definedName>
    <definedName name="NSSR121">#REF!</definedName>
    <definedName name="NSSR122" localSheetId="3">#REF!</definedName>
    <definedName name="NSSR122" localSheetId="1">#REF!</definedName>
    <definedName name="NSSR122">#REF!</definedName>
    <definedName name="NSSR123" localSheetId="3">#REF!</definedName>
    <definedName name="NSSR123" localSheetId="1">#REF!</definedName>
    <definedName name="NSSR123">#REF!</definedName>
    <definedName name="NSSR124" localSheetId="3">#REF!</definedName>
    <definedName name="NSSR124" localSheetId="1">#REF!</definedName>
    <definedName name="NSSR124">#REF!</definedName>
    <definedName name="NSSR125" localSheetId="3">#REF!</definedName>
    <definedName name="NSSR125" localSheetId="1">#REF!</definedName>
    <definedName name="NSSR125">#REF!</definedName>
    <definedName name="NSSR126" localSheetId="3">#REF!</definedName>
    <definedName name="NSSR126" localSheetId="1">#REF!</definedName>
    <definedName name="NSSR126">#REF!</definedName>
    <definedName name="NSSR127" localSheetId="3">#REF!</definedName>
    <definedName name="NSSR127" localSheetId="1">#REF!</definedName>
    <definedName name="NSSR127">#REF!</definedName>
    <definedName name="NSSR128" localSheetId="3">#REF!</definedName>
    <definedName name="NSSR128" localSheetId="1">#REF!</definedName>
    <definedName name="NSSR128">#REF!</definedName>
    <definedName name="NSSR129" localSheetId="3">#REF!</definedName>
    <definedName name="NSSR129" localSheetId="1">#REF!</definedName>
    <definedName name="NSSR129">#REF!</definedName>
    <definedName name="NSSR13" localSheetId="3">#REF!</definedName>
    <definedName name="NSSR13" localSheetId="1">#REF!</definedName>
    <definedName name="NSSR13">#REF!</definedName>
    <definedName name="NSSR130" localSheetId="3">#REF!</definedName>
    <definedName name="NSSR130" localSheetId="1">#REF!</definedName>
    <definedName name="NSSR130">#REF!</definedName>
    <definedName name="NSSR131" localSheetId="3">#REF!</definedName>
    <definedName name="NSSR131" localSheetId="1">#REF!</definedName>
    <definedName name="NSSR131">#REF!</definedName>
    <definedName name="NSSR132" localSheetId="3">#REF!</definedName>
    <definedName name="NSSR132" localSheetId="1">#REF!</definedName>
    <definedName name="NSSR132">#REF!</definedName>
    <definedName name="NSSR133" localSheetId="3">#REF!</definedName>
    <definedName name="NSSR133" localSheetId="1">#REF!</definedName>
    <definedName name="NSSR133">#REF!</definedName>
    <definedName name="NSSR134" localSheetId="3">#REF!</definedName>
    <definedName name="NSSR134" localSheetId="1">#REF!</definedName>
    <definedName name="NSSR134">#REF!</definedName>
    <definedName name="NSSR135" localSheetId="3">#REF!</definedName>
    <definedName name="NSSR135" localSheetId="1">#REF!</definedName>
    <definedName name="NSSR135">#REF!</definedName>
    <definedName name="NSSR136" localSheetId="3">#REF!</definedName>
    <definedName name="NSSR136" localSheetId="1">#REF!</definedName>
    <definedName name="NSSR136">#REF!</definedName>
    <definedName name="NSSR137" localSheetId="3">#REF!</definedName>
    <definedName name="NSSR137" localSheetId="1">#REF!</definedName>
    <definedName name="NSSR137">#REF!</definedName>
    <definedName name="NSSR138" localSheetId="3">#REF!</definedName>
    <definedName name="NSSR138" localSheetId="1">#REF!</definedName>
    <definedName name="NSSR138">#REF!</definedName>
    <definedName name="NSSR139" localSheetId="3">#REF!</definedName>
    <definedName name="NSSR139" localSheetId="1">#REF!</definedName>
    <definedName name="NSSR139">#REF!</definedName>
    <definedName name="NSSR14" localSheetId="3">#REF!</definedName>
    <definedName name="NSSR14" localSheetId="1">#REF!</definedName>
    <definedName name="NSSR14">#REF!</definedName>
    <definedName name="NSSR140" localSheetId="3">#REF!</definedName>
    <definedName name="NSSR140" localSheetId="1">#REF!</definedName>
    <definedName name="NSSR140">#REF!</definedName>
    <definedName name="NSSR141" localSheetId="3">#REF!</definedName>
    <definedName name="NSSR141" localSheetId="1">#REF!</definedName>
    <definedName name="NSSR141">#REF!</definedName>
    <definedName name="NSSR142" localSheetId="3">#REF!</definedName>
    <definedName name="NSSR142" localSheetId="1">#REF!</definedName>
    <definedName name="NSSR142">#REF!</definedName>
    <definedName name="NSSR143" localSheetId="3">#REF!</definedName>
    <definedName name="NSSR143" localSheetId="1">#REF!</definedName>
    <definedName name="NSSR143">#REF!</definedName>
    <definedName name="NSSR144" localSheetId="3">#REF!</definedName>
    <definedName name="NSSR144" localSheetId="1">#REF!</definedName>
    <definedName name="NSSR144">#REF!</definedName>
    <definedName name="NSSR145" localSheetId="3">#REF!</definedName>
    <definedName name="NSSR145" localSheetId="1">#REF!</definedName>
    <definedName name="NSSR145">#REF!</definedName>
    <definedName name="NSSR146" localSheetId="3">#REF!</definedName>
    <definedName name="NSSR146" localSheetId="1">#REF!</definedName>
    <definedName name="NSSR146">#REF!</definedName>
    <definedName name="NSSR147" localSheetId="3">#REF!</definedName>
    <definedName name="NSSR147" localSheetId="1">#REF!</definedName>
    <definedName name="NSSR147">#REF!</definedName>
    <definedName name="NSSR148" localSheetId="3">#REF!</definedName>
    <definedName name="NSSR148" localSheetId="1">#REF!</definedName>
    <definedName name="NSSR148">#REF!</definedName>
    <definedName name="NSSR149" localSheetId="3">#REF!</definedName>
    <definedName name="NSSR149" localSheetId="1">#REF!</definedName>
    <definedName name="NSSR149">#REF!</definedName>
    <definedName name="NSSR15" localSheetId="3">#REF!</definedName>
    <definedName name="NSSR15" localSheetId="1">#REF!</definedName>
    <definedName name="NSSR15">#REF!</definedName>
    <definedName name="NSSR150" localSheetId="3">#REF!</definedName>
    <definedName name="NSSR150" localSheetId="1">#REF!</definedName>
    <definedName name="NSSR150">#REF!</definedName>
    <definedName name="NSSR151" localSheetId="3">#REF!</definedName>
    <definedName name="NSSR151" localSheetId="1">#REF!</definedName>
    <definedName name="NSSR151">#REF!</definedName>
    <definedName name="NSSR152" localSheetId="3">#REF!</definedName>
    <definedName name="NSSR152" localSheetId="1">#REF!</definedName>
    <definedName name="NSSR152">#REF!</definedName>
    <definedName name="NSSR153" localSheetId="3">#REF!</definedName>
    <definedName name="NSSR153" localSheetId="1">#REF!</definedName>
    <definedName name="NSSR153">#REF!</definedName>
    <definedName name="NSSR154" localSheetId="3">#REF!</definedName>
    <definedName name="NSSR154" localSheetId="1">#REF!</definedName>
    <definedName name="NSSR154">#REF!</definedName>
    <definedName name="NSSR155" localSheetId="3">#REF!</definedName>
    <definedName name="NSSR155" localSheetId="1">#REF!</definedName>
    <definedName name="NSSR155">#REF!</definedName>
    <definedName name="NSSR156" localSheetId="3">#REF!</definedName>
    <definedName name="NSSR156" localSheetId="1">#REF!</definedName>
    <definedName name="NSSR156">#REF!</definedName>
    <definedName name="NSSR157" localSheetId="3">#REF!</definedName>
    <definedName name="NSSR157" localSheetId="1">#REF!</definedName>
    <definedName name="NSSR157">#REF!</definedName>
    <definedName name="NSSR158" localSheetId="3">#REF!</definedName>
    <definedName name="NSSR158" localSheetId="1">#REF!</definedName>
    <definedName name="NSSR158">#REF!</definedName>
    <definedName name="NSSR159" localSheetId="3">#REF!</definedName>
    <definedName name="NSSR159" localSheetId="1">#REF!</definedName>
    <definedName name="NSSR159">#REF!</definedName>
    <definedName name="NSSR16" localSheetId="3">#REF!</definedName>
    <definedName name="NSSR16" localSheetId="1">#REF!</definedName>
    <definedName name="NSSR16">#REF!</definedName>
    <definedName name="NSSR160" localSheetId="3">#REF!</definedName>
    <definedName name="NSSR160" localSheetId="1">#REF!</definedName>
    <definedName name="NSSR160">#REF!</definedName>
    <definedName name="NSSR161" localSheetId="3">#REF!</definedName>
    <definedName name="NSSR161" localSheetId="1">#REF!</definedName>
    <definedName name="NSSR161">#REF!</definedName>
    <definedName name="NSSR162" localSheetId="3">#REF!</definedName>
    <definedName name="NSSR162" localSheetId="1">#REF!</definedName>
    <definedName name="NSSR162">#REF!</definedName>
    <definedName name="NSSR163" localSheetId="3">#REF!</definedName>
    <definedName name="NSSR163" localSheetId="1">#REF!</definedName>
    <definedName name="NSSR163">#REF!</definedName>
    <definedName name="NSSR164" localSheetId="3">#REF!</definedName>
    <definedName name="NSSR164" localSheetId="1">#REF!</definedName>
    <definedName name="NSSR164">#REF!</definedName>
    <definedName name="NSSR165" localSheetId="3">#REF!</definedName>
    <definedName name="NSSR165" localSheetId="1">#REF!</definedName>
    <definedName name="NSSR165">#REF!</definedName>
    <definedName name="NSSR166" localSheetId="3">#REF!</definedName>
    <definedName name="NSSR166" localSheetId="1">#REF!</definedName>
    <definedName name="NSSR166">#REF!</definedName>
    <definedName name="NSSR167" localSheetId="3">#REF!</definedName>
    <definedName name="NSSR167" localSheetId="1">#REF!</definedName>
    <definedName name="NSSR167">#REF!</definedName>
    <definedName name="NSSR168" localSheetId="3">#REF!</definedName>
    <definedName name="NSSR168" localSheetId="1">#REF!</definedName>
    <definedName name="NSSR168">#REF!</definedName>
    <definedName name="NSSR169" localSheetId="3">#REF!</definedName>
    <definedName name="NSSR169" localSheetId="1">#REF!</definedName>
    <definedName name="NSSR169">#REF!</definedName>
    <definedName name="NSSR17" localSheetId="3">#REF!</definedName>
    <definedName name="NSSR17" localSheetId="1">#REF!</definedName>
    <definedName name="NSSR17">#REF!</definedName>
    <definedName name="NSSR170" localSheetId="3">#REF!</definedName>
    <definedName name="NSSR170" localSheetId="1">#REF!</definedName>
    <definedName name="NSSR170">#REF!</definedName>
    <definedName name="NSSR171" localSheetId="3">#REF!</definedName>
    <definedName name="NSSR171" localSheetId="1">#REF!</definedName>
    <definedName name="NSSR171">#REF!</definedName>
    <definedName name="NSSR172" localSheetId="3">#REF!</definedName>
    <definedName name="NSSR172" localSheetId="1">#REF!</definedName>
    <definedName name="NSSR172">#REF!</definedName>
    <definedName name="NSSR173" localSheetId="3">#REF!</definedName>
    <definedName name="NSSR173" localSheetId="1">#REF!</definedName>
    <definedName name="NSSR173">#REF!</definedName>
    <definedName name="NSSR174" localSheetId="3">#REF!</definedName>
    <definedName name="NSSR174" localSheetId="1">#REF!</definedName>
    <definedName name="NSSR174">#REF!</definedName>
    <definedName name="NSSR18" localSheetId="3">#REF!</definedName>
    <definedName name="NSSR18" localSheetId="1">#REF!</definedName>
    <definedName name="NSSR18">#REF!</definedName>
    <definedName name="NSSR19" localSheetId="3">#REF!</definedName>
    <definedName name="NSSR19" localSheetId="1">#REF!</definedName>
    <definedName name="NSSR19">#REF!</definedName>
    <definedName name="NSSR2" localSheetId="3">#REF!</definedName>
    <definedName name="NSSR2" localSheetId="1">#REF!</definedName>
    <definedName name="NSSR2">#REF!</definedName>
    <definedName name="NSSR20" localSheetId="3">#REF!</definedName>
    <definedName name="NSSR20" localSheetId="1">#REF!</definedName>
    <definedName name="NSSR20">#REF!</definedName>
    <definedName name="NSSR21" localSheetId="3">#REF!</definedName>
    <definedName name="NSSR21" localSheetId="1">#REF!</definedName>
    <definedName name="NSSR21">#REF!</definedName>
    <definedName name="NSSR22" localSheetId="3">#REF!</definedName>
    <definedName name="NSSR22" localSheetId="1">#REF!</definedName>
    <definedName name="NSSR22">#REF!</definedName>
    <definedName name="NSSR23" localSheetId="3">#REF!</definedName>
    <definedName name="NSSR23" localSheetId="1">#REF!</definedName>
    <definedName name="NSSR23">#REF!</definedName>
    <definedName name="NSSR24" localSheetId="3">#REF!</definedName>
    <definedName name="NSSR24" localSheetId="1">#REF!</definedName>
    <definedName name="NSSR24">#REF!</definedName>
    <definedName name="NSSR25" localSheetId="3">#REF!</definedName>
    <definedName name="NSSR25" localSheetId="1">#REF!</definedName>
    <definedName name="NSSR25">#REF!</definedName>
    <definedName name="NSSR26" localSheetId="3">#REF!</definedName>
    <definedName name="NSSR26" localSheetId="1">#REF!</definedName>
    <definedName name="NSSR26">#REF!</definedName>
    <definedName name="NSSR27" localSheetId="3">#REF!</definedName>
    <definedName name="NSSR27" localSheetId="1">#REF!</definedName>
    <definedName name="NSSR27">#REF!</definedName>
    <definedName name="NSSR28" localSheetId="3">#REF!</definedName>
    <definedName name="NSSR28" localSheetId="1">#REF!</definedName>
    <definedName name="NSSR28">#REF!</definedName>
    <definedName name="NSSR29" localSheetId="3">#REF!</definedName>
    <definedName name="NSSR29" localSheetId="1">#REF!</definedName>
    <definedName name="NSSR29">#REF!</definedName>
    <definedName name="NSSR3" localSheetId="3">#REF!</definedName>
    <definedName name="NSSR3" localSheetId="1">#REF!</definedName>
    <definedName name="NSSR3">#REF!</definedName>
    <definedName name="NSSR30" localSheetId="3">#REF!</definedName>
    <definedName name="NSSR30" localSheetId="1">#REF!</definedName>
    <definedName name="NSSR30">#REF!</definedName>
    <definedName name="NSSR31" localSheetId="3">#REF!</definedName>
    <definedName name="NSSR31" localSheetId="1">#REF!</definedName>
    <definedName name="NSSR31">#REF!</definedName>
    <definedName name="NSSR32" localSheetId="3">#REF!</definedName>
    <definedName name="NSSR32" localSheetId="1">#REF!</definedName>
    <definedName name="NSSR32">#REF!</definedName>
    <definedName name="NSSR33" localSheetId="3">#REF!</definedName>
    <definedName name="NSSR33" localSheetId="1">#REF!</definedName>
    <definedName name="NSSR33">#REF!</definedName>
    <definedName name="NSSR34" localSheetId="3">#REF!</definedName>
    <definedName name="NSSR34" localSheetId="1">#REF!</definedName>
    <definedName name="NSSR34">#REF!</definedName>
    <definedName name="NSSR35" localSheetId="3">#REF!</definedName>
    <definedName name="NSSR35" localSheetId="1">#REF!</definedName>
    <definedName name="NSSR35">#REF!</definedName>
    <definedName name="NSSR36" localSheetId="3">#REF!</definedName>
    <definedName name="NSSR36" localSheetId="1">#REF!</definedName>
    <definedName name="NSSR36">#REF!</definedName>
    <definedName name="NSSR37" localSheetId="3">#REF!</definedName>
    <definedName name="NSSR37" localSheetId="1">#REF!</definedName>
    <definedName name="NSSR37">#REF!</definedName>
    <definedName name="NSSR38" localSheetId="3">#REF!</definedName>
    <definedName name="NSSR38" localSheetId="1">#REF!</definedName>
    <definedName name="NSSR38">#REF!</definedName>
    <definedName name="NSSR39" localSheetId="3">#REF!</definedName>
    <definedName name="NSSR39" localSheetId="1">#REF!</definedName>
    <definedName name="NSSR39">#REF!</definedName>
    <definedName name="NSSR4" localSheetId="3">#REF!</definedName>
    <definedName name="NSSR4" localSheetId="1">#REF!</definedName>
    <definedName name="NSSR4">#REF!</definedName>
    <definedName name="NSSR40" localSheetId="3">#REF!</definedName>
    <definedName name="NSSR40" localSheetId="1">#REF!</definedName>
    <definedName name="NSSR40">#REF!</definedName>
    <definedName name="NSSR41" localSheetId="3">#REF!</definedName>
    <definedName name="NSSR41" localSheetId="1">#REF!</definedName>
    <definedName name="NSSR41">#REF!</definedName>
    <definedName name="NSSR42" localSheetId="3">#REF!</definedName>
    <definedName name="NSSR42" localSheetId="1">#REF!</definedName>
    <definedName name="NSSR42">#REF!</definedName>
    <definedName name="NSSR43" localSheetId="3">#REF!</definedName>
    <definedName name="NSSR43" localSheetId="1">#REF!</definedName>
    <definedName name="NSSR43">#REF!</definedName>
    <definedName name="NSSR44" localSheetId="3">#REF!</definedName>
    <definedName name="NSSR44" localSheetId="1">#REF!</definedName>
    <definedName name="NSSR44">#REF!</definedName>
    <definedName name="NSSR45" localSheetId="3">#REF!</definedName>
    <definedName name="NSSR45" localSheetId="1">#REF!</definedName>
    <definedName name="NSSR45">#REF!</definedName>
    <definedName name="NSSR46" localSheetId="3">#REF!</definedName>
    <definedName name="NSSR46" localSheetId="1">#REF!</definedName>
    <definedName name="NSSR46">#REF!</definedName>
    <definedName name="NSSR47" localSheetId="3">#REF!</definedName>
    <definedName name="NSSR47" localSheetId="1">#REF!</definedName>
    <definedName name="NSSR47">#REF!</definedName>
    <definedName name="NSSR48" localSheetId="3">#REF!</definedName>
    <definedName name="NSSR48" localSheetId="1">#REF!</definedName>
    <definedName name="NSSR48">#REF!</definedName>
    <definedName name="NSSR49" localSheetId="3">#REF!</definedName>
    <definedName name="NSSR49" localSheetId="1">#REF!</definedName>
    <definedName name="NSSR49">#REF!</definedName>
    <definedName name="NSSR5" localSheetId="3">#REF!</definedName>
    <definedName name="NSSR5" localSheetId="1">#REF!</definedName>
    <definedName name="NSSR5">#REF!</definedName>
    <definedName name="NSSR50" localSheetId="3">#REF!</definedName>
    <definedName name="NSSR50" localSheetId="1">#REF!</definedName>
    <definedName name="NSSR50">#REF!</definedName>
    <definedName name="NSSR51" localSheetId="3">#REF!</definedName>
    <definedName name="NSSR51" localSheetId="1">#REF!</definedName>
    <definedName name="NSSR51">#REF!</definedName>
    <definedName name="NSSR52" localSheetId="3">#REF!</definedName>
    <definedName name="NSSR52" localSheetId="1">#REF!</definedName>
    <definedName name="NSSR52">#REF!</definedName>
    <definedName name="NSSR53" localSheetId="3">#REF!</definedName>
    <definedName name="NSSR53" localSheetId="1">#REF!</definedName>
    <definedName name="NSSR53">#REF!</definedName>
    <definedName name="NSSR54" localSheetId="3">#REF!</definedName>
    <definedName name="NSSR54" localSheetId="1">#REF!</definedName>
    <definedName name="NSSR54">#REF!</definedName>
    <definedName name="NSSR55" localSheetId="3">#REF!</definedName>
    <definedName name="NSSR55" localSheetId="1">#REF!</definedName>
    <definedName name="NSSR55">#REF!</definedName>
    <definedName name="NSSR56" localSheetId="3">#REF!</definedName>
    <definedName name="NSSR56" localSheetId="1">#REF!</definedName>
    <definedName name="NSSR56">#REF!</definedName>
    <definedName name="NSSR57" localSheetId="3">#REF!</definedName>
    <definedName name="NSSR57" localSheetId="1">#REF!</definedName>
    <definedName name="NSSR57">#REF!</definedName>
    <definedName name="NSSR58" localSheetId="3">#REF!</definedName>
    <definedName name="NSSR58" localSheetId="1">#REF!</definedName>
    <definedName name="NSSR58">#REF!</definedName>
    <definedName name="NSSR59" localSheetId="3">#REF!</definedName>
    <definedName name="NSSR59" localSheetId="1">#REF!</definedName>
    <definedName name="NSSR59">#REF!</definedName>
    <definedName name="NSSR6" localSheetId="3">#REF!</definedName>
    <definedName name="NSSR6" localSheetId="1">#REF!</definedName>
    <definedName name="NSSR6">#REF!</definedName>
    <definedName name="NSSR60" localSheetId="3">#REF!</definedName>
    <definedName name="NSSR60" localSheetId="1">#REF!</definedName>
    <definedName name="NSSR60">#REF!</definedName>
    <definedName name="NSSR61" localSheetId="3">#REF!</definedName>
    <definedName name="NSSR61" localSheetId="1">#REF!</definedName>
    <definedName name="NSSR61">#REF!</definedName>
    <definedName name="NSSR62" localSheetId="3">#REF!</definedName>
    <definedName name="NSSR62" localSheetId="1">#REF!</definedName>
    <definedName name="NSSR62">#REF!</definedName>
    <definedName name="NSSR63" localSheetId="3">#REF!</definedName>
    <definedName name="NSSR63" localSheetId="1">#REF!</definedName>
    <definedName name="NSSR63">#REF!</definedName>
    <definedName name="NSSR64" localSheetId="3">#REF!</definedName>
    <definedName name="NSSR64" localSheetId="1">#REF!</definedName>
    <definedName name="NSSR64">#REF!</definedName>
    <definedName name="NSSR65" localSheetId="3">#REF!</definedName>
    <definedName name="NSSR65" localSheetId="1">#REF!</definedName>
    <definedName name="NSSR65">#REF!</definedName>
    <definedName name="NSSR66" localSheetId="3">#REF!</definedName>
    <definedName name="NSSR66" localSheetId="1">#REF!</definedName>
    <definedName name="NSSR66">#REF!</definedName>
    <definedName name="NSSR67" localSheetId="3">#REF!</definedName>
    <definedName name="NSSR67" localSheetId="1">#REF!</definedName>
    <definedName name="NSSR67">#REF!</definedName>
    <definedName name="NSSR68" localSheetId="3">#REF!</definedName>
    <definedName name="NSSR68" localSheetId="1">#REF!</definedName>
    <definedName name="NSSR68">#REF!</definedName>
    <definedName name="NSSR69" localSheetId="3">#REF!</definedName>
    <definedName name="NSSR69" localSheetId="1">#REF!</definedName>
    <definedName name="NSSR69">#REF!</definedName>
    <definedName name="NSSR7" localSheetId="3">#REF!</definedName>
    <definedName name="NSSR7" localSheetId="1">#REF!</definedName>
    <definedName name="NSSR7">#REF!</definedName>
    <definedName name="NSSR70" localSheetId="3">#REF!</definedName>
    <definedName name="NSSR70" localSheetId="1">#REF!</definedName>
    <definedName name="NSSR70">#REF!</definedName>
    <definedName name="NSSR71" localSheetId="3">#REF!</definedName>
    <definedName name="NSSR71" localSheetId="1">#REF!</definedName>
    <definedName name="NSSR71">#REF!</definedName>
    <definedName name="NSSR72" localSheetId="3">#REF!</definedName>
    <definedName name="NSSR72" localSheetId="1">#REF!</definedName>
    <definedName name="NSSR72">#REF!</definedName>
    <definedName name="NSSR73" localSheetId="3">#REF!</definedName>
    <definedName name="NSSR73" localSheetId="1">#REF!</definedName>
    <definedName name="NSSR73">#REF!</definedName>
    <definedName name="NSSR74" localSheetId="3">#REF!</definedName>
    <definedName name="NSSR74" localSheetId="1">#REF!</definedName>
    <definedName name="NSSR74">#REF!</definedName>
    <definedName name="NSSR75" localSheetId="3">#REF!</definedName>
    <definedName name="NSSR75" localSheetId="1">#REF!</definedName>
    <definedName name="NSSR75">#REF!</definedName>
    <definedName name="NSSR76" localSheetId="3">#REF!</definedName>
    <definedName name="NSSR76" localSheetId="1">#REF!</definedName>
    <definedName name="NSSR76">#REF!</definedName>
    <definedName name="NSSR77" localSheetId="3">#REF!</definedName>
    <definedName name="NSSR77" localSheetId="1">#REF!</definedName>
    <definedName name="NSSR77">#REF!</definedName>
    <definedName name="NSSR78" localSheetId="3">#REF!</definedName>
    <definedName name="NSSR78" localSheetId="1">#REF!</definedName>
    <definedName name="NSSR78">#REF!</definedName>
    <definedName name="NSSR79" localSheetId="3">#REF!</definedName>
    <definedName name="NSSR79" localSheetId="1">#REF!</definedName>
    <definedName name="NSSR79">#REF!</definedName>
    <definedName name="NSSR8" localSheetId="3">#REF!</definedName>
    <definedName name="NSSR8" localSheetId="1">#REF!</definedName>
    <definedName name="NSSR8">#REF!</definedName>
    <definedName name="NSSR80" localSheetId="3">#REF!</definedName>
    <definedName name="NSSR80" localSheetId="1">#REF!</definedName>
    <definedName name="NSSR80">#REF!</definedName>
    <definedName name="NSSR81" localSheetId="3">#REF!</definedName>
    <definedName name="NSSR81" localSheetId="1">#REF!</definedName>
    <definedName name="NSSR81">#REF!</definedName>
    <definedName name="NSSR82" localSheetId="3">#REF!</definedName>
    <definedName name="NSSR82" localSheetId="1">#REF!</definedName>
    <definedName name="NSSR82">#REF!</definedName>
    <definedName name="NSSR83" localSheetId="3">#REF!</definedName>
    <definedName name="NSSR83" localSheetId="1">#REF!</definedName>
    <definedName name="NSSR83">#REF!</definedName>
    <definedName name="NSSR84" localSheetId="3">#REF!</definedName>
    <definedName name="NSSR84" localSheetId="1">#REF!</definedName>
    <definedName name="NSSR84">#REF!</definedName>
    <definedName name="NSSR85" localSheetId="3">#REF!</definedName>
    <definedName name="NSSR85" localSheetId="1">#REF!</definedName>
    <definedName name="NSSR85">#REF!</definedName>
    <definedName name="NSSR86" localSheetId="3">#REF!</definedName>
    <definedName name="NSSR86" localSheetId="1">#REF!</definedName>
    <definedName name="NSSR86">#REF!</definedName>
    <definedName name="NSSR87" localSheetId="3">#REF!</definedName>
    <definedName name="NSSR87" localSheetId="1">#REF!</definedName>
    <definedName name="NSSR87">#REF!</definedName>
    <definedName name="NSSR88" localSheetId="3">#REF!</definedName>
    <definedName name="NSSR88" localSheetId="1">#REF!</definedName>
    <definedName name="NSSR88">#REF!</definedName>
    <definedName name="NSSR89" localSheetId="3">#REF!</definedName>
    <definedName name="NSSR89" localSheetId="1">#REF!</definedName>
    <definedName name="NSSR89">#REF!</definedName>
    <definedName name="NSSR9" localSheetId="3">#REF!</definedName>
    <definedName name="NSSR9" localSheetId="1">#REF!</definedName>
    <definedName name="NSSR9">#REF!</definedName>
    <definedName name="NSSR90" localSheetId="3">#REF!</definedName>
    <definedName name="NSSR90" localSheetId="1">#REF!</definedName>
    <definedName name="NSSR90">#REF!</definedName>
    <definedName name="NSSR91" localSheetId="3">#REF!</definedName>
    <definedName name="NSSR91" localSheetId="1">#REF!</definedName>
    <definedName name="NSSR91">#REF!</definedName>
    <definedName name="NSSR92" localSheetId="3">#REF!</definedName>
    <definedName name="NSSR92" localSheetId="1">#REF!</definedName>
    <definedName name="NSSR92">#REF!</definedName>
    <definedName name="NSSR93" localSheetId="3">#REF!</definedName>
    <definedName name="NSSR93" localSheetId="1">#REF!</definedName>
    <definedName name="NSSR93">#REF!</definedName>
    <definedName name="NSSR94" localSheetId="3">#REF!</definedName>
    <definedName name="NSSR94" localSheetId="1">#REF!</definedName>
    <definedName name="NSSR94">#REF!</definedName>
    <definedName name="NSSR95" localSheetId="3">#REF!</definedName>
    <definedName name="NSSR95" localSheetId="1">#REF!</definedName>
    <definedName name="NSSR95">#REF!</definedName>
    <definedName name="NSSR96" localSheetId="3">#REF!</definedName>
    <definedName name="NSSR96" localSheetId="1">#REF!</definedName>
    <definedName name="NSSR96">#REF!</definedName>
    <definedName name="NSSR97" localSheetId="3">#REF!</definedName>
    <definedName name="NSSR97" localSheetId="1">#REF!</definedName>
    <definedName name="NSSR97">#REF!</definedName>
    <definedName name="NSSR98" localSheetId="3">#REF!</definedName>
    <definedName name="NSSR98" localSheetId="1">#REF!</definedName>
    <definedName name="NSSR98">#REF!</definedName>
    <definedName name="NSSR99" localSheetId="3">#REF!</definedName>
    <definedName name="NSSR99" localSheetId="1">#REF!</definedName>
    <definedName name="NSSR99">#REF!</definedName>
    <definedName name="o" localSheetId="3">[16]Enquire!#REF!</definedName>
    <definedName name="o" localSheetId="1">[16]Enquire!#REF!</definedName>
    <definedName name="o">[16]Enquire!#REF!</definedName>
    <definedName name="ofcablescost">#REF!</definedName>
    <definedName name="OP" localSheetId="3">#REF!</definedName>
    <definedName name="OP" localSheetId="1">#REF!</definedName>
    <definedName name="OP" localSheetId="4">#REF!</definedName>
    <definedName name="OP" localSheetId="2">#REF!</definedName>
    <definedName name="OP">#REF!</definedName>
    <definedName name="OrderTable" localSheetId="3">#REF!</definedName>
    <definedName name="OrderTable" localSheetId="1">#REF!</definedName>
    <definedName name="OrderTable" localSheetId="4">#REF!</definedName>
    <definedName name="OrderTable" localSheetId="2">#REF!</definedName>
    <definedName name="OrderTable">#REF!</definedName>
    <definedName name="OrdinaryRodBinder" localSheetId="3">#REF!</definedName>
    <definedName name="OrdinaryRodBinder" localSheetId="1">#REF!</definedName>
    <definedName name="OrdinaryRodBinder">#REF!</definedName>
    <definedName name="PA" localSheetId="3">#REF!</definedName>
    <definedName name="PA" localSheetId="1">#REF!</definedName>
    <definedName name="PA">#REF!</definedName>
    <definedName name="painter" localSheetId="3">#REF!</definedName>
    <definedName name="painter" localSheetId="1">#REF!</definedName>
    <definedName name="painter">#REF!</definedName>
    <definedName name="painter1">'[17]Labour &amp; Plant'!$C$32</definedName>
    <definedName name="painting" localSheetId="3">#REF!</definedName>
    <definedName name="painting" localSheetId="1">#REF!</definedName>
    <definedName name="painting" localSheetId="4">#REF!</definedName>
    <definedName name="painting" localSheetId="2">#REF!</definedName>
    <definedName name="painting">#REF!</definedName>
    <definedName name="paver" localSheetId="3">#REF!</definedName>
    <definedName name="paver" localSheetId="1">#REF!</definedName>
    <definedName name="paver">#REF!</definedName>
    <definedName name="Paving_Bitumen_S_90" localSheetId="3">#REF!</definedName>
    <definedName name="Paving_Bitumen_S_90" localSheetId="1">#REF!</definedName>
    <definedName name="Paving_Bitumen_S_90">#REF!</definedName>
    <definedName name="pc" localSheetId="3">#REF!</definedName>
    <definedName name="pc" localSheetId="1">#REF!</definedName>
    <definedName name="pc">#REF!</definedName>
    <definedName name="PCC" localSheetId="3">#REF!</definedName>
    <definedName name="PCC" localSheetId="1">#REF!</definedName>
    <definedName name="PCC">#REF!</definedName>
    <definedName name="PF" localSheetId="3">#REF!</definedName>
    <definedName name="PF" localSheetId="1">#REF!</definedName>
    <definedName name="PF">#REF!</definedName>
    <definedName name="PFC" localSheetId="3">#REF!</definedName>
    <definedName name="PFC" localSheetId="1">#REF!</definedName>
    <definedName name="PFC">#REF!</definedName>
    <definedName name="PFL" localSheetId="3">#REF!</definedName>
    <definedName name="PFL" localSheetId="1">#REF!</definedName>
    <definedName name="PFL">#REF!</definedName>
    <definedName name="Phase" localSheetId="3">#REF!</definedName>
    <definedName name="Phase" localSheetId="1">#REF!</definedName>
    <definedName name="Phase">#REF!</definedName>
    <definedName name="pin" localSheetId="3">#REF!</definedName>
    <definedName name="pin" localSheetId="1">#REF!</definedName>
    <definedName name="pin">#REF!</definedName>
    <definedName name="pitching" localSheetId="3">#REF!</definedName>
    <definedName name="pitching" localSheetId="1">#REF!</definedName>
    <definedName name="pitching">#REF!</definedName>
    <definedName name="PL" localSheetId="3">#REF!</definedName>
    <definedName name="PL" localSheetId="1">#REF!</definedName>
    <definedName name="PL">#REF!</definedName>
    <definedName name="Plasticizer" localSheetId="3">#REF!</definedName>
    <definedName name="Plasticizer" localSheetId="1">#REF!</definedName>
    <definedName name="Plasticizer">#REF!</definedName>
    <definedName name="platecompactor" localSheetId="3">#REF!</definedName>
    <definedName name="platecompactor" localSheetId="1">#REF!</definedName>
    <definedName name="platecompactor">#REF!</definedName>
    <definedName name="plumber" localSheetId="3">#REF!</definedName>
    <definedName name="plumber" localSheetId="1">#REF!</definedName>
    <definedName name="plumber">#REF!</definedName>
    <definedName name="PM_AirCompressor_210cfm">'[12]Plant &amp;  Machinery'!$G$4</definedName>
    <definedName name="PM_BatchMixHMP_46_60THP">'[12]Plant &amp;  Machinery'!$G$5</definedName>
    <definedName name="PM_BatchTypeHMP_30_40">'[12]Plant &amp;  Machinery'!$G$6</definedName>
    <definedName name="PM_BitumenBoilerOilFired_1000">'[12]Plant &amp;  Machinery'!$G$9</definedName>
    <definedName name="PM_BitumenBoilerOilFired_200">'[12]Plant &amp;  Machinery'!$G$8</definedName>
    <definedName name="PM_BitumenEmulsionPressureDistributor">'[12]Plant &amp;  Machinery'!$G$10</definedName>
    <definedName name="PM_ConcreteMixer">'[12]Plant &amp;  Machinery'!$G$11</definedName>
    <definedName name="PM_Crane">'[12]Plant &amp;  Machinery'!$G$12</definedName>
    <definedName name="PM_Dozer_D50">'[12]Plant &amp;  Machinery'!$G$13</definedName>
    <definedName name="PM_ElectricGeneratorSet_125">'[12]Plant &amp;  Machinery'!$G$15</definedName>
    <definedName name="PM_FrontEndLoader_1cum">'[12]Plant &amp;  Machinery'!$G$17</definedName>
    <definedName name="PM_HydraulicBroom">'[12]Plant &amp;  Machinery'!$G$19</definedName>
    <definedName name="PM_HydraulicExcavator_09cum">'[12]Plant &amp;  Machinery'!$G$20</definedName>
    <definedName name="PM_HydraulicSelfPropelledChipSpreader">'[12]Plant &amp;  Machinery'!$G$21</definedName>
    <definedName name="PM_JointCuttingMachine">'[12]Plant &amp;  Machinery'!$G$23</definedName>
    <definedName name="PM_Mixall_6_10t">'[12]Plant &amp;  Machinery'!$G$24</definedName>
    <definedName name="PM_MotorGrader">'[12]Plant &amp;  Machinery'!$G$25</definedName>
    <definedName name="PM_NeedleVibrator">'[12]Plant &amp;  Machinery'!$G$27</definedName>
    <definedName name="PM_PaverFinisher">'[12]Plant &amp;  Machinery'!$G$28</definedName>
    <definedName name="PM_PlateVibrator">'[12]Plant &amp;  Machinery'!$G$30</definedName>
    <definedName name="PM_ScreedVibrator">'[12]Plant &amp;  Machinery'!$G$31</definedName>
    <definedName name="PM_StoneCrusher_200TPH">'[12]Plant &amp;  Machinery'!$G$33</definedName>
    <definedName name="PM_ThreeWheeled_80_100kN_StaticRoller">'[12]Plant &amp;  Machinery'!$G$34</definedName>
    <definedName name="PM_Tipper_55">'[12]Plant &amp;  Machinery'!$G$45</definedName>
    <definedName name="PM_Tractor_DiscHarrows">'[12]Plant &amp;  Machinery'!$G$46</definedName>
    <definedName name="PM_Tractor_Ripper">'[12]Plant &amp;  Machinery'!$G$47</definedName>
    <definedName name="PM_Tractor_Rotavator">'[12]Plant &amp;  Machinery'!$G$49</definedName>
    <definedName name="PM_Tractor_Trolley">'[12]Plant &amp;  Machinery'!$G$48</definedName>
    <definedName name="PM_Truck">'[12]Plant &amp;  Machinery'!$G$50</definedName>
    <definedName name="PM_VibratoryRoller_80_100kN">'[12]Plant &amp;  Machinery'!$G$51</definedName>
    <definedName name="PM_WaterTanker_6kl">'[12]Plant &amp;  Machinery'!$G$53</definedName>
    <definedName name="PM_WetMixPlant_or_PugMill">'[12]Plant &amp;  Machinery'!$G$54</definedName>
    <definedName name="pmp" localSheetId="3">#REF!</definedName>
    <definedName name="pmp" localSheetId="1">#REF!</definedName>
    <definedName name="pmp" localSheetId="4">#REF!</definedName>
    <definedName name="pmp" localSheetId="2">#REF!</definedName>
    <definedName name="pmp">#REF!</definedName>
    <definedName name="Powder" localSheetId="3">#REF!</definedName>
    <definedName name="Powder" localSheetId="1">#REF!</definedName>
    <definedName name="Powder" localSheetId="4">#REF!</definedName>
    <definedName name="Powder" localSheetId="2">#REF!</definedName>
    <definedName name="Powder">#REF!</definedName>
    <definedName name="PR" localSheetId="3">#REF!</definedName>
    <definedName name="PR" localSheetId="1">#REF!</definedName>
    <definedName name="PR" localSheetId="4">#REF!</definedName>
    <definedName name="PR" localSheetId="2">#REF!</definedName>
    <definedName name="PR">#REF!</definedName>
    <definedName name="Premould20" localSheetId="3">#REF!</definedName>
    <definedName name="Premould20" localSheetId="1">#REF!</definedName>
    <definedName name="Premould20">#REF!</definedName>
    <definedName name="premoulded" localSheetId="3">#REF!</definedName>
    <definedName name="premoulded" localSheetId="1">#REF!</definedName>
    <definedName name="premoulded">#REF!</definedName>
    <definedName name="_xlnm.Print_Area" localSheetId="3">'Abstract For Hospital'!$A$1:$G$114</definedName>
    <definedName name="_xlnm.Print_Area" localSheetId="1">'Abstract For Tin Hut'!$A$1:$G$115</definedName>
    <definedName name="_xlnm.Print_Area" localSheetId="4">'Measurement Sheet For Hospital'!$A$1:$H$1851</definedName>
    <definedName name="_xlnm.Print_Area" localSheetId="2">'Measurement Sheet For Tin Hut'!$A$1:$H$867</definedName>
    <definedName name="_xlnm.Print_Area" localSheetId="0">Summary!$A$1:$C$14</definedName>
    <definedName name="Print_Area_MI" localSheetId="3">#REF!</definedName>
    <definedName name="Print_Area_MI" localSheetId="1">#REF!</definedName>
    <definedName name="Print_Area_MI" localSheetId="4">#REF!</definedName>
    <definedName name="Print_Area_MI" localSheetId="2">#REF!</definedName>
    <definedName name="Print_Area_MI">#REF!</definedName>
    <definedName name="ProdForm" localSheetId="3">#REF!</definedName>
    <definedName name="ProdForm" localSheetId="1">#REF!</definedName>
    <definedName name="ProdForm" localSheetId="4">#REF!</definedName>
    <definedName name="ProdForm" localSheetId="2">#REF!</definedName>
    <definedName name="ProdForm">#REF!</definedName>
    <definedName name="Product" localSheetId="3">#REF!</definedName>
    <definedName name="Product" localSheetId="1">#REF!</definedName>
    <definedName name="Product">#REF!</definedName>
    <definedName name="Prop_2m" localSheetId="3">#REF!</definedName>
    <definedName name="Prop_2m" localSheetId="1">#REF!</definedName>
    <definedName name="Prop_2m">#REF!</definedName>
    <definedName name="Ptroller" localSheetId="3">#REF!</definedName>
    <definedName name="Ptroller" localSheetId="1">#REF!</definedName>
    <definedName name="Ptroller">#REF!</definedName>
    <definedName name="Pugmill" localSheetId="3">#REF!</definedName>
    <definedName name="Pugmill" localSheetId="1">#REF!</definedName>
    <definedName name="Pugmill">#REF!</definedName>
    <definedName name="Pumping_Charge" localSheetId="3">#REF!</definedName>
    <definedName name="Pumping_Charge" localSheetId="1">#REF!</definedName>
    <definedName name="Pumping_Charge">#REF!</definedName>
    <definedName name="pvcpipe100" localSheetId="3">#REF!</definedName>
    <definedName name="pvcpipe100" localSheetId="1">#REF!</definedName>
    <definedName name="pvcpipe100">#REF!</definedName>
    <definedName name="pvcpipe150" localSheetId="3">#REF!</definedName>
    <definedName name="pvcpipe150" localSheetId="1">#REF!</definedName>
    <definedName name="pvcpipe150">#REF!</definedName>
    <definedName name="pvcpipe50" localSheetId="3">#REF!</definedName>
    <definedName name="pvcpipe50" localSheetId="1">#REF!</definedName>
    <definedName name="pvcpipe50">#REF!</definedName>
    <definedName name="R_" localSheetId="3">#REF!</definedName>
    <definedName name="R_" localSheetId="1">#REF!</definedName>
    <definedName name="R_">#REF!</definedName>
    <definedName name="Raaaa" localSheetId="3">[16]Enquire!#REF!</definedName>
    <definedName name="Raaaa" localSheetId="1">[16]Enquire!#REF!</definedName>
    <definedName name="Raaaa">[16]Enquire!#REF!</definedName>
    <definedName name="Rajnagar_Marble" localSheetId="3">#REF!</definedName>
    <definedName name="Rajnagar_Marble" localSheetId="1">#REF!</definedName>
    <definedName name="Rajnagar_Marble" localSheetId="4">#REF!</definedName>
    <definedName name="Rajnagar_Marble" localSheetId="2">#REF!</definedName>
    <definedName name="Rajnagar_Marble">#REF!</definedName>
    <definedName name="Rampura" localSheetId="3">#REF!</definedName>
    <definedName name="Rampura" localSheetId="1">#REF!</definedName>
    <definedName name="Rampura" localSheetId="4">#REF!</definedName>
    <definedName name="Rampura" localSheetId="2">#REF!</definedName>
    <definedName name="Rampura">#REF!</definedName>
    <definedName name="rare" localSheetId="3">#REF!</definedName>
    <definedName name="rare" localSheetId="1">#REF!</definedName>
    <definedName name="rare">#REF!</definedName>
    <definedName name="Ratna_A_Border" localSheetId="3">#REF!</definedName>
    <definedName name="Ratna_A_Border" localSheetId="1">#REF!</definedName>
    <definedName name="Ratna_A_Border">#REF!</definedName>
    <definedName name="Ratna_A_dark_base" localSheetId="3">#REF!</definedName>
    <definedName name="Ratna_A_dark_base" localSheetId="1">#REF!</definedName>
    <definedName name="Ratna_A_dark_base">#REF!</definedName>
    <definedName name="Ratna_A_Floor" localSheetId="3">#REF!</definedName>
    <definedName name="Ratna_A_Floor" localSheetId="1">#REF!</definedName>
    <definedName name="Ratna_A_Floor">#REF!</definedName>
    <definedName name="Ratna_A_Highlighter" localSheetId="3">#REF!</definedName>
    <definedName name="Ratna_A_Highlighter" localSheetId="1">#REF!</definedName>
    <definedName name="Ratna_A_Highlighter">#REF!</definedName>
    <definedName name="Ratna_A_light_base" localSheetId="3">#REF!</definedName>
    <definedName name="Ratna_A_light_base" localSheetId="1">#REF!</definedName>
    <definedName name="Ratna_A_light_base">#REF!</definedName>
    <definedName name="Ratna_Ezio_C_Border" localSheetId="3">#REF!</definedName>
    <definedName name="Ratna_Ezio_C_Border" localSheetId="1">#REF!</definedName>
    <definedName name="Ratna_Ezio_C_Border">#REF!</definedName>
    <definedName name="Ratna_Ezio_C_dark_base" localSheetId="3">#REF!</definedName>
    <definedName name="Ratna_Ezio_C_dark_base" localSheetId="1">#REF!</definedName>
    <definedName name="Ratna_Ezio_C_dark_base">#REF!</definedName>
    <definedName name="Ratna_Ezio_C_Floor" localSheetId="3">#REF!</definedName>
    <definedName name="Ratna_Ezio_C_Floor" localSheetId="1">#REF!</definedName>
    <definedName name="Ratna_Ezio_C_Floor">#REF!</definedName>
    <definedName name="Ratna_Ezio_C_Highlighter" localSheetId="3">#REF!</definedName>
    <definedName name="Ratna_Ezio_C_Highlighter" localSheetId="1">#REF!</definedName>
    <definedName name="Ratna_Ezio_C_Highlighter">#REF!</definedName>
    <definedName name="Ratna_Ezio_C_light_base" localSheetId="3">#REF!</definedName>
    <definedName name="Ratna_Ezio_C_light_base" localSheetId="1">#REF!</definedName>
    <definedName name="Ratna_Ezio_C_light_base">#REF!</definedName>
    <definedName name="Ratna_Sireno_A_Border" localSheetId="3">#REF!</definedName>
    <definedName name="Ratna_Sireno_A_Border" localSheetId="1">#REF!</definedName>
    <definedName name="Ratna_Sireno_A_Border">#REF!</definedName>
    <definedName name="Ratna_Sireno_A_dark_base" localSheetId="3">#REF!</definedName>
    <definedName name="Ratna_Sireno_A_dark_base" localSheetId="1">#REF!</definedName>
    <definedName name="Ratna_Sireno_A_dark_base">#REF!</definedName>
    <definedName name="Ratna_Sireno_A_Floor" localSheetId="3">#REF!</definedName>
    <definedName name="Ratna_Sireno_A_Floor" localSheetId="1">#REF!</definedName>
    <definedName name="Ratna_Sireno_A_Floor">#REF!</definedName>
    <definedName name="Ratna_Sireno_A_Highlighter" localSheetId="3">#REF!</definedName>
    <definedName name="Ratna_Sireno_A_Highlighter" localSheetId="1">#REF!</definedName>
    <definedName name="Ratna_Sireno_A_Highlighter">#REF!</definedName>
    <definedName name="Ratna_Sireno_A_light_base" localSheetId="3">#REF!</definedName>
    <definedName name="Ratna_Sireno_A_light_base" localSheetId="1">#REF!</definedName>
    <definedName name="Ratna_Sireno_A_light_base">#REF!</definedName>
    <definedName name="RATNAGIRI" localSheetId="3">#REF!</definedName>
    <definedName name="RATNAGIRI" localSheetId="1">#REF!</definedName>
    <definedName name="RATNAGIRI">#REF!</definedName>
    <definedName name="RCArea" localSheetId="3">#REF!</definedName>
    <definedName name="RCArea" localSheetId="1">#REF!</definedName>
    <definedName name="RCArea">#REF!</definedName>
    <definedName name="rd" localSheetId="3">#REF!</definedName>
    <definedName name="rd" localSheetId="1">#REF!</definedName>
    <definedName name="rd">#REF!</definedName>
    <definedName name="Reflected_interlocking_80" localSheetId="3">#REF!</definedName>
    <definedName name="Reflected_interlocking_80" localSheetId="1">#REF!</definedName>
    <definedName name="Reflected_interlocking_80">#REF!</definedName>
    <definedName name="rig" localSheetId="3">#REF!</definedName>
    <definedName name="rig" localSheetId="1">#REF!</definedName>
    <definedName name="rig">#REF!</definedName>
    <definedName name="RMC_Production_cost" localSheetId="3">#REF!</definedName>
    <definedName name="RMC_Production_cost" localSheetId="1">#REF!</definedName>
    <definedName name="RMC_Production_cost">#REF!</definedName>
    <definedName name="ROBR" localSheetId="3">#REF!</definedName>
    <definedName name="ROBR" localSheetId="1">#REF!</definedName>
    <definedName name="ROBR">#REF!</definedName>
    <definedName name="Rodbinder" localSheetId="3">#REF!</definedName>
    <definedName name="Rodbinder" localSheetId="1">#REF!</definedName>
    <definedName name="Rodbinder">#REF!</definedName>
    <definedName name="ROEX" localSheetId="3">#REF!</definedName>
    <definedName name="ROEX" localSheetId="1">#REF!</definedName>
    <definedName name="ROEX">#REF!</definedName>
    <definedName name="ROHO" localSheetId="3">#REF!</definedName>
    <definedName name="ROHO" localSheetId="1">#REF!</definedName>
    <definedName name="ROHO">#REF!</definedName>
    <definedName name="roll" localSheetId="3">#REF!</definedName>
    <definedName name="roll" localSheetId="1">#REF!</definedName>
    <definedName name="roll">#REF!</definedName>
    <definedName name="roller" localSheetId="3">#REF!</definedName>
    <definedName name="roller" localSheetId="1">#REF!</definedName>
    <definedName name="roller">#REF!</definedName>
    <definedName name="rope" localSheetId="3">#REF!</definedName>
    <definedName name="rope" localSheetId="1">#REF!</definedName>
    <definedName name="rope">#REF!</definedName>
    <definedName name="roughstone" localSheetId="3">#REF!</definedName>
    <definedName name="roughstone" localSheetId="1">#REF!</definedName>
    <definedName name="roughstone">#REF!</definedName>
    <definedName name="rrcost">#REF!</definedName>
    <definedName name="rt" localSheetId="3">#REF!</definedName>
    <definedName name="rt" localSheetId="1">#REF!</definedName>
    <definedName name="rt" localSheetId="4">#REF!</definedName>
    <definedName name="rt" localSheetId="2">#REF!</definedName>
    <definedName name="rt">#REF!</definedName>
    <definedName name="S" localSheetId="3">#REF!</definedName>
    <definedName name="S" localSheetId="1">#REF!</definedName>
    <definedName name="S" localSheetId="4">#REF!</definedName>
    <definedName name="S" localSheetId="2">#REF!</definedName>
    <definedName name="S">#REF!</definedName>
    <definedName name="S1_" localSheetId="3">#REF!</definedName>
    <definedName name="S1_" localSheetId="1">#REF!</definedName>
    <definedName name="S1_">#REF!</definedName>
    <definedName name="S2_" localSheetId="3">#REF!</definedName>
    <definedName name="S2_" localSheetId="1">#REF!</definedName>
    <definedName name="S2_">#REF!</definedName>
    <definedName name="SA" localSheetId="3">#REF!</definedName>
    <definedName name="SA" localSheetId="1">#REF!</definedName>
    <definedName name="SA">#REF!</definedName>
    <definedName name="Safeda_Balli" localSheetId="3">#REF!</definedName>
    <definedName name="Safeda_Balli" localSheetId="1">#REF!</definedName>
    <definedName name="Safeda_Balli">#REF!</definedName>
    <definedName name="salballies" localSheetId="3">#REF!</definedName>
    <definedName name="salballies" localSheetId="1">#REF!</definedName>
    <definedName name="salballies">#REF!</definedName>
    <definedName name="san" localSheetId="3">#REF!</definedName>
    <definedName name="san" localSheetId="1">#REF!</definedName>
    <definedName name="san">#REF!</definedName>
    <definedName name="sandfilling" localSheetId="3">#REF!</definedName>
    <definedName name="sandfilling" localSheetId="1">#REF!</definedName>
    <definedName name="sandfilling">#REF!</definedName>
    <definedName name="Sanitary" localSheetId="3">#REF!</definedName>
    <definedName name="Sanitary" localSheetId="1">#REF!</definedName>
    <definedName name="Sanitary">#REF!</definedName>
    <definedName name="sarkna" localSheetId="3">#REF!</definedName>
    <definedName name="sarkna" localSheetId="1">#REF!</definedName>
    <definedName name="sarkna">#REF!</definedName>
    <definedName name="Scaffolding" localSheetId="3">#REF!</definedName>
    <definedName name="Scaffolding" localSheetId="1">#REF!</definedName>
    <definedName name="Scaffolding">#REF!</definedName>
    <definedName name="scraper" localSheetId="3">#REF!</definedName>
    <definedName name="scraper" localSheetId="1">#REF!</definedName>
    <definedName name="scraper">#REF!</definedName>
    <definedName name="SD" localSheetId="3">#REF!</definedName>
    <definedName name="SD" localSheetId="1">#REF!</definedName>
    <definedName name="SD">#REF!</definedName>
    <definedName name="Semi">'[11]labour rates'!$C$6</definedName>
    <definedName name="senserpaver" localSheetId="3">#REF!</definedName>
    <definedName name="senserpaver" localSheetId="1">#REF!</definedName>
    <definedName name="senserpaver" localSheetId="4">#REF!</definedName>
    <definedName name="senserpaver" localSheetId="2">#REF!</definedName>
    <definedName name="senserpaver">#REF!</definedName>
    <definedName name="Shoulder" localSheetId="3">#REF!</definedName>
    <definedName name="Shoulder" localSheetId="1">#REF!</definedName>
    <definedName name="Shoulder">#REF!</definedName>
    <definedName name="shutteringtimber" localSheetId="3">#REF!</definedName>
    <definedName name="shutteringtimber" localSheetId="1">#REF!</definedName>
    <definedName name="shutteringtimber">#REF!</definedName>
    <definedName name="Single_Clip" localSheetId="3">#REF!</definedName>
    <definedName name="Single_Clip" localSheetId="1">#REF!</definedName>
    <definedName name="Single_Clip">#REF!</definedName>
    <definedName name="SKBEL" localSheetId="3">#REF!</definedName>
    <definedName name="SKBEL" localSheetId="1">#REF!</definedName>
    <definedName name="SKBEL">#REF!</definedName>
    <definedName name="Skil">'[11]labour rates'!$C$7</definedName>
    <definedName name="skilldresser" localSheetId="3">#REF!</definedName>
    <definedName name="skilldresser" localSheetId="1">#REF!</definedName>
    <definedName name="skilldresser" localSheetId="4">#REF!</definedName>
    <definedName name="skilldresser" localSheetId="2">#REF!</definedName>
    <definedName name="skilldresser">#REF!</definedName>
    <definedName name="skilledmazdoor" localSheetId="3">#REF!</definedName>
    <definedName name="skilledmazdoor" localSheetId="1">#REF!</definedName>
    <definedName name="skilledmazdoor">#REF!</definedName>
    <definedName name="skillmazdoor" localSheetId="3">#REF!</definedName>
    <definedName name="skillmazdoor" localSheetId="1">#REF!</definedName>
    <definedName name="skillmazdoor">#REF!</definedName>
    <definedName name="SpecialPrice" localSheetId="3">#REF!</definedName>
    <definedName name="SpecialPrice" localSheetId="1">#REF!</definedName>
    <definedName name="SpecialPrice">#REF!</definedName>
    <definedName name="SPR" localSheetId="3">#REF!</definedName>
    <definedName name="SPR" localSheetId="1">#REF!</definedName>
    <definedName name="SPR">#REF!</definedName>
    <definedName name="spray" localSheetId="3">#REF!</definedName>
    <definedName name="spray" localSheetId="1">#REF!</definedName>
    <definedName name="spray">#REF!</definedName>
    <definedName name="sprayer" localSheetId="3">#REF!</definedName>
    <definedName name="sprayer" localSheetId="1">#REF!</definedName>
    <definedName name="sprayer">#REF!</definedName>
    <definedName name="srh" localSheetId="3">#REF!</definedName>
    <definedName name="srh" localSheetId="1">#REF!</definedName>
    <definedName name="srh">#REF!</definedName>
    <definedName name="srp" localSheetId="3">#REF!</definedName>
    <definedName name="srp" localSheetId="1">#REF!</definedName>
    <definedName name="srp">#REF!</definedName>
    <definedName name="ST" localSheetId="3">#REF!</definedName>
    <definedName name="ST" localSheetId="1">#REF!</definedName>
    <definedName name="ST">#REF!</definedName>
    <definedName name="staticpaver" localSheetId="3">#REF!</definedName>
    <definedName name="staticpaver" localSheetId="1">#REF!</definedName>
    <definedName name="staticpaver">#REF!</definedName>
    <definedName name="steelbars" localSheetId="3">#REF!</definedName>
    <definedName name="steelbars" localSheetId="1">#REF!</definedName>
    <definedName name="steelbars">#REF!</definedName>
    <definedName name="steelrod" localSheetId="3">#REF!</definedName>
    <definedName name="steelrod" localSheetId="1">#REF!</definedName>
    <definedName name="steelrod">#REF!</definedName>
    <definedName name="steelstrands" localSheetId="3">#REF!</definedName>
    <definedName name="steelstrands" localSheetId="1">#REF!</definedName>
    <definedName name="steelstrands">#REF!</definedName>
    <definedName name="steelwire" localSheetId="3">#REF!</definedName>
    <definedName name="steelwire" localSheetId="1">#REF!</definedName>
    <definedName name="steelwire">#REF!</definedName>
    <definedName name="steelwires" localSheetId="3">#REF!</definedName>
    <definedName name="steelwires" localSheetId="1">#REF!</definedName>
    <definedName name="steelwires">#REF!</definedName>
    <definedName name="Stone_Aggregate_10_mm" localSheetId="3">#REF!</definedName>
    <definedName name="Stone_Aggregate_10_mm" localSheetId="1">#REF!</definedName>
    <definedName name="Stone_Aggregate_10_mm">#REF!</definedName>
    <definedName name="Stone_Aggregate_20_mm" localSheetId="3">#REF!</definedName>
    <definedName name="Stone_Aggregate_20_mm" localSheetId="1">#REF!</definedName>
    <definedName name="Stone_Aggregate_20_mm">#REF!</definedName>
    <definedName name="Stone_Aggregate_40_mm" localSheetId="3">#REF!</definedName>
    <definedName name="Stone_Aggregate_40_mm" localSheetId="1">#REF!</definedName>
    <definedName name="Stone_Aggregate_40_mm">#REF!</definedName>
    <definedName name="Stone_Dust" localSheetId="3">#REF!</definedName>
    <definedName name="Stone_Dust" localSheetId="1">#REF!</definedName>
    <definedName name="Stone_Dust">#REF!</definedName>
    <definedName name="stonebreaker" localSheetId="3">#REF!</definedName>
    <definedName name="stonebreaker" localSheetId="1">#REF!</definedName>
    <definedName name="stonebreaker">#REF!</definedName>
    <definedName name="strands" localSheetId="3">#REF!</definedName>
    <definedName name="strands" localSheetId="1">#REF!</definedName>
    <definedName name="strands">#REF!</definedName>
    <definedName name="structuralsteel" localSheetId="3">#REF!</definedName>
    <definedName name="structuralsteel" localSheetId="1">#REF!</definedName>
    <definedName name="structuralsteel">#REF!</definedName>
    <definedName name="Subgrade" localSheetId="3">#REF!</definedName>
    <definedName name="Subgrade" localSheetId="1">#REF!</definedName>
    <definedName name="Subgrade">#REF!</definedName>
    <definedName name="SUBHEAD2" localSheetId="3">#REF!</definedName>
    <definedName name="SUBHEAD2" localSheetId="1">#REF!</definedName>
    <definedName name="SUBHEAD2">#REF!</definedName>
    <definedName name="SUBHEAD3" localSheetId="3">#REF!</definedName>
    <definedName name="SUBHEAD3" localSheetId="1">#REF!</definedName>
    <definedName name="SUBHEAD3">#REF!</definedName>
    <definedName name="SUBHEAD4" localSheetId="3">#REF!</definedName>
    <definedName name="SUBHEAD4" localSheetId="1">#REF!</definedName>
    <definedName name="SUBHEAD4">#REF!</definedName>
    <definedName name="SUBHEAD5" localSheetId="3">#REF!</definedName>
    <definedName name="SUBHEAD5" localSheetId="1">#REF!</definedName>
    <definedName name="SUBHEAD5">#REF!</definedName>
    <definedName name="SUBHEAD6" localSheetId="3">#REF!</definedName>
    <definedName name="SUBHEAD6" localSheetId="1">#REF!</definedName>
    <definedName name="SUBHEAD6">#REF!</definedName>
    <definedName name="substructure" localSheetId="3">#REF!</definedName>
    <definedName name="substructure" localSheetId="1">#REF!</definedName>
    <definedName name="substructure">#REF!</definedName>
    <definedName name="sumana" localSheetId="3">#REF!</definedName>
    <definedName name="sumana" localSheetId="1">#REF!</definedName>
    <definedName name="sumana">#REF!</definedName>
    <definedName name="super" localSheetId="3">#REF!</definedName>
    <definedName name="super" localSheetId="1">#REF!</definedName>
    <definedName name="super">#REF!</definedName>
    <definedName name="surf" localSheetId="3">#REF!</definedName>
    <definedName name="surf" localSheetId="1">#REF!</definedName>
    <definedName name="surf">#REF!</definedName>
    <definedName name="sweep" localSheetId="3">#REF!</definedName>
    <definedName name="sweep" localSheetId="1">#REF!</definedName>
    <definedName name="sweep">#REF!</definedName>
    <definedName name="SX" localSheetId="3">#REF!</definedName>
    <definedName name="SX" localSheetId="1">#REF!</definedName>
    <definedName name="SX">#REF!</definedName>
    <definedName name="tab_4_a">'[8]Table 4'!$A$9:$H$18</definedName>
    <definedName name="tab_4_b">'[8]Table 4'!$A$24:$H$33</definedName>
    <definedName name="tab_4_c">'[8]Table 4'!$A$39:$H$48</definedName>
    <definedName name="tab_5">'[8]Table 5'!$A$7:$I$16</definedName>
    <definedName name="Table_2">'[8]Table 2'!$A$7:$D$25</definedName>
    <definedName name="table_27">'[8]Table 27'!$A$7:$O$15</definedName>
    <definedName name="Table_Md">'[5]Back_Cal_for OMC'!$G$7:$J$7</definedName>
    <definedName name="Table_Wt" localSheetId="3">'[5]Back_Cal_for OMC'!#REF!</definedName>
    <definedName name="Table_Wt" localSheetId="1">'[5]Back_Cal_for OMC'!#REF!</definedName>
    <definedName name="Table_Wt" localSheetId="4">'[5]Back_Cal_for OMC'!#REF!</definedName>
    <definedName name="Table_Wt" localSheetId="2">'[5]Back_Cal_for OMC'!#REF!</definedName>
    <definedName name="Table_Wt">'[5]Back_Cal_for OMC'!#REF!</definedName>
    <definedName name="tank" localSheetId="3">#REF!</definedName>
    <definedName name="tank" localSheetId="1">#REF!</definedName>
    <definedName name="tank" localSheetId="4">#REF!</definedName>
    <definedName name="tank" localSheetId="2">#REF!</definedName>
    <definedName name="tank">#REF!</definedName>
    <definedName name="tarnian" localSheetId="3">#REF!</definedName>
    <definedName name="tarnian" localSheetId="1">#REF!</definedName>
    <definedName name="tarnian" localSheetId="4">#REF!</definedName>
    <definedName name="tarnian" localSheetId="2">#REF!</definedName>
    <definedName name="tarnian">#REF!</definedName>
    <definedName name="tbl_ProdInfo" localSheetId="3">#REF!</definedName>
    <definedName name="tbl_ProdInfo" localSheetId="1">#REF!</definedName>
    <definedName name="tbl_ProdInfo">#REF!</definedName>
    <definedName name="telephonepoles">#REF!</definedName>
    <definedName name="Terminations" localSheetId="3">#REF!</definedName>
    <definedName name="Terminations" localSheetId="1">#REF!</definedName>
    <definedName name="Terminations" localSheetId="4">#REF!</definedName>
    <definedName name="Terminations" localSheetId="2">#REF!</definedName>
    <definedName name="Terminations">#REF!</definedName>
    <definedName name="text" localSheetId="3">#REF!</definedName>
    <definedName name="text" localSheetId="1">#REF!</definedName>
    <definedName name="text" localSheetId="4">#REF!</definedName>
    <definedName name="text" localSheetId="2">#REF!</definedName>
    <definedName name="text">#REF!</definedName>
    <definedName name="Tiles" localSheetId="3">#REF!</definedName>
    <definedName name="Tiles" localSheetId="1">#REF!</definedName>
    <definedName name="Tiles">#REF!</definedName>
    <definedName name="timber">'[4]Material '!$G$30</definedName>
    <definedName name="tipp" localSheetId="3">#REF!</definedName>
    <definedName name="tipp" localSheetId="1">#REF!</definedName>
    <definedName name="tipp" localSheetId="4">#REF!</definedName>
    <definedName name="tipp" localSheetId="2">#REF!</definedName>
    <definedName name="tipp">#REF!</definedName>
    <definedName name="tipp5t" localSheetId="3">#REF!</definedName>
    <definedName name="tipp5t" localSheetId="1">#REF!</definedName>
    <definedName name="tipp5t" localSheetId="4">#REF!</definedName>
    <definedName name="tipp5t" localSheetId="2">#REF!</definedName>
    <definedName name="tipp5t">#REF!</definedName>
    <definedName name="tipper" localSheetId="3">#REF!</definedName>
    <definedName name="tipper" localSheetId="1">#REF!</definedName>
    <definedName name="tipper">#REF!</definedName>
    <definedName name="tipper5t" localSheetId="3">#REF!</definedName>
    <definedName name="tipper5t" localSheetId="1">#REF!</definedName>
    <definedName name="tipper5t">#REF!</definedName>
    <definedName name="To" localSheetId="3">#REF!</definedName>
    <definedName name="To" localSheetId="1">#REF!</definedName>
    <definedName name="To">#REF!</definedName>
    <definedName name="TOR" localSheetId="3">#REF!</definedName>
    <definedName name="TOR" localSheetId="1">#REF!</definedName>
    <definedName name="TOR">#REF!</definedName>
    <definedName name="Total_Length__m" localSheetId="3">#REF!</definedName>
    <definedName name="Total_Length__m" localSheetId="1">#REF!</definedName>
    <definedName name="Total_Length__m">#REF!</definedName>
    <definedName name="tr" localSheetId="3">#REF!</definedName>
    <definedName name="tr" localSheetId="1">#REF!</definedName>
    <definedName name="tr">#REF!</definedName>
    <definedName name="tractor" localSheetId="3">#REF!</definedName>
    <definedName name="tractor" localSheetId="1">#REF!</definedName>
    <definedName name="tractor">#REF!</definedName>
    <definedName name="trans" localSheetId="3">#REF!</definedName>
    <definedName name="trans" localSheetId="1">#REF!</definedName>
    <definedName name="trans">#REF!</definedName>
    <definedName name="transitmixer" localSheetId="3">#REF!</definedName>
    <definedName name="transitmixer" localSheetId="1">#REF!</definedName>
    <definedName name="transitmixer">#REF!</definedName>
    <definedName name="truck5t" localSheetId="3">#REF!</definedName>
    <definedName name="truck5t" localSheetId="1">#REF!</definedName>
    <definedName name="truck5t">#REF!</definedName>
    <definedName name="ty" localSheetId="3">#REF!</definedName>
    <definedName name="ty" localSheetId="1">#REF!</definedName>
    <definedName name="ty">#REF!</definedName>
    <definedName name="vib" localSheetId="3">#REF!</definedName>
    <definedName name="vib" localSheetId="1">#REF!</definedName>
    <definedName name="vib">#REF!</definedName>
    <definedName name="vibrator" localSheetId="3">#REF!</definedName>
    <definedName name="vibrator" localSheetId="1">#REF!</definedName>
    <definedName name="vibrator">#REF!</definedName>
    <definedName name="vibro" localSheetId="3">#REF!</definedName>
    <definedName name="vibro" localSheetId="1">#REF!</definedName>
    <definedName name="vibro">#REF!</definedName>
    <definedName name="vibroll" localSheetId="3">#REF!</definedName>
    <definedName name="vibroll" localSheetId="1">#REF!</definedName>
    <definedName name="vibroll">#REF!</definedName>
    <definedName name="Voltage__KV" localSheetId="3">#REF!</definedName>
    <definedName name="Voltage__KV" localSheetId="1">#REF!</definedName>
    <definedName name="Voltage__KV">#REF!</definedName>
    <definedName name="Wall_form_panel" localSheetId="3">#REF!</definedName>
    <definedName name="Wall_form_panel" localSheetId="1">#REF!</definedName>
    <definedName name="Wall_form_panel">#REF!</definedName>
    <definedName name="Wall_form_panel_1250x400" localSheetId="3">#REF!</definedName>
    <definedName name="Wall_form_panel_1250x400" localSheetId="1">#REF!</definedName>
    <definedName name="Wall_form_panel_1250x400">#REF!</definedName>
    <definedName name="Wall_form_panel_1250x500" localSheetId="3">#REF!</definedName>
    <definedName name="Wall_form_panel_1250x500" localSheetId="1">#REF!</definedName>
    <definedName name="Wall_form_panel_1250x500">#REF!</definedName>
    <definedName name="Water_Proofing_compound" localSheetId="3">#REF!</definedName>
    <definedName name="Water_Proofing_compound" localSheetId="1">#REF!</definedName>
    <definedName name="Water_Proofing_compound">#REF!</definedName>
    <definedName name="watertank" localSheetId="3">#REF!</definedName>
    <definedName name="watertank" localSheetId="1">#REF!</definedName>
    <definedName name="watertank">#REF!</definedName>
    <definedName name="watertanker" localSheetId="3">#REF!</definedName>
    <definedName name="watertanker" localSheetId="1">#REF!</definedName>
    <definedName name="watertanker">#REF!</definedName>
    <definedName name="wearingcourse" localSheetId="3">#REF!</definedName>
    <definedName name="wearingcourse" localSheetId="1">#REF!</definedName>
    <definedName name="wearingcourse">#REF!</definedName>
    <definedName name="weepholes" localSheetId="3">#REF!</definedName>
    <definedName name="weepholes" localSheetId="1">#REF!</definedName>
    <definedName name="weepholes">#REF!</definedName>
    <definedName name="Welder" localSheetId="3">#REF!</definedName>
    <definedName name="Welder" localSheetId="1">#REF!</definedName>
    <definedName name="Welder">#REF!</definedName>
    <definedName name="welderhelper" localSheetId="3">#REF!</definedName>
    <definedName name="welderhelper" localSheetId="1">#REF!</definedName>
    <definedName name="welderhelper">#REF!</definedName>
    <definedName name="WH" localSheetId="3">#REF!</definedName>
    <definedName name="WH" localSheetId="1">#REF!</definedName>
    <definedName name="WH">#REF!</definedName>
    <definedName name="White_Cement" localSheetId="3">#REF!</definedName>
    <definedName name="White_Cement" localSheetId="1">#REF!</definedName>
    <definedName name="White_Cement">#REF!</definedName>
    <definedName name="Wire">[10]labour!$C$1</definedName>
    <definedName name="Wires">[10]labour!$C$2</definedName>
    <definedName name="WMM" localSheetId="3">#REF!</definedName>
    <definedName name="WMM" localSheetId="1">#REF!</definedName>
    <definedName name="WMM" localSheetId="4">#REF!</definedName>
    <definedName name="WMM" localSheetId="2">#REF!</definedName>
    <definedName name="WMM">#REF!</definedName>
    <definedName name="wmmplant" localSheetId="3">#REF!</definedName>
    <definedName name="wmmplant" localSheetId="1">#REF!</definedName>
    <definedName name="wmmplant">#REF!</definedName>
    <definedName name="xxxx" localSheetId="3">#REF!</definedName>
    <definedName name="xxxx" localSheetId="1">#REF!</definedName>
    <definedName name="xxxx">#REF!</definedName>
    <definedName name="YES" localSheetId="3">#REF!</definedName>
    <definedName name="YES" localSheetId="1">#REF!</definedName>
    <definedName name="YES">#REF!</definedName>
    <definedName name="Zero" localSheetId="3">#REF!</definedName>
    <definedName name="Zero" localSheetId="1">#REF!</definedName>
    <definedName name="Zero">#REF!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9" roundtripDataChecksum="bZFazsDPeBVknn8cSn7NtuBB8PdKTGzMEPs/LQvAJow="/>
    </ext>
  </extLst>
</workbook>
</file>

<file path=xl/calcChain.xml><?xml version="1.0" encoding="utf-8"?>
<calcChain xmlns="http://schemas.openxmlformats.org/spreadsheetml/2006/main">
  <c r="C10" i="6" l="1"/>
  <c r="F113" i="2" l="1"/>
  <c r="D44" i="2" l="1"/>
  <c r="D43" i="2"/>
  <c r="D42" i="2"/>
  <c r="D29" i="2"/>
  <c r="F29" i="2" s="1"/>
  <c r="B1432" i="3"/>
  <c r="A1432" i="3"/>
  <c r="G1848" i="3"/>
  <c r="D106" i="2" s="1"/>
  <c r="G1840" i="3"/>
  <c r="D105" i="2" s="1"/>
  <c r="A1790" i="3"/>
  <c r="A1782" i="3"/>
  <c r="B1850" i="3"/>
  <c r="A1850" i="3"/>
  <c r="B1842" i="3"/>
  <c r="A1842" i="3"/>
  <c r="B1834" i="3"/>
  <c r="A1834" i="3"/>
  <c r="D104" i="2"/>
  <c r="D103" i="2"/>
  <c r="D102" i="2"/>
  <c r="D100" i="2"/>
  <c r="D99" i="2"/>
  <c r="D98" i="2"/>
  <c r="G1796" i="3"/>
  <c r="D94" i="2" s="1"/>
  <c r="F94" i="2" s="1"/>
  <c r="B1790" i="3"/>
  <c r="G1788" i="3"/>
  <c r="D93" i="2" s="1"/>
  <c r="F93" i="2" s="1"/>
  <c r="B1782" i="3"/>
  <c r="G1813" i="3"/>
  <c r="D96" i="2" s="1"/>
  <c r="F96" i="2" s="1"/>
  <c r="B1807" i="3"/>
  <c r="B1830" i="3"/>
  <c r="A1830" i="3"/>
  <c r="B1826" i="3"/>
  <c r="A1826" i="3"/>
  <c r="B1822" i="3"/>
  <c r="A1822" i="3"/>
  <c r="B1820" i="3"/>
  <c r="A1820" i="3"/>
  <c r="B1818" i="3"/>
  <c r="A1818" i="3"/>
  <c r="B1817" i="3"/>
  <c r="A1817" i="3"/>
  <c r="B1816" i="3"/>
  <c r="A1816" i="3"/>
  <c r="D24" i="2"/>
  <c r="F24" i="2" s="1"/>
  <c r="B1063" i="3"/>
  <c r="A1063" i="3"/>
  <c r="D35" i="4"/>
  <c r="F35" i="4" s="1"/>
  <c r="B533" i="5"/>
  <c r="A533" i="5"/>
  <c r="D28" i="4"/>
  <c r="F28" i="4" s="1"/>
  <c r="B396" i="5"/>
  <c r="D29" i="4"/>
  <c r="F29" i="4" s="1"/>
  <c r="A396" i="5"/>
  <c r="G1166" i="3"/>
  <c r="G1167" i="3"/>
  <c r="G1168" i="3"/>
  <c r="G1169" i="3"/>
  <c r="G1170" i="3"/>
  <c r="G1156" i="3"/>
  <c r="G1157" i="3"/>
  <c r="G1158" i="3"/>
  <c r="G1159" i="3"/>
  <c r="G1160" i="3"/>
  <c r="G1161" i="3"/>
  <c r="G1162" i="3"/>
  <c r="G1163" i="3"/>
  <c r="D27" i="4"/>
  <c r="F27" i="4" s="1"/>
  <c r="G1421" i="3"/>
  <c r="G1420" i="3"/>
  <c r="G1422" i="3"/>
  <c r="G1416" i="3"/>
  <c r="G1417" i="3"/>
  <c r="G1412" i="3"/>
  <c r="G1409" i="3"/>
  <c r="G1408" i="3"/>
  <c r="B392" i="5"/>
  <c r="A392" i="5"/>
  <c r="G1405" i="3"/>
  <c r="G1404" i="3"/>
  <c r="G1320" i="3"/>
  <c r="G1319" i="3"/>
  <c r="G1312" i="3"/>
  <c r="G1311" i="3"/>
  <c r="G1310" i="3"/>
  <c r="G1316" i="3"/>
  <c r="G1315" i="3"/>
  <c r="G1307" i="3"/>
  <c r="G1306" i="3"/>
  <c r="G1305" i="3"/>
  <c r="G857" i="5"/>
  <c r="G864" i="5"/>
  <c r="G1119" i="3"/>
  <c r="G1120" i="3"/>
  <c r="G1121" i="3"/>
  <c r="G1122" i="3"/>
  <c r="G1118" i="3"/>
  <c r="B866" i="5"/>
  <c r="A866" i="5"/>
  <c r="G1109" i="3"/>
  <c r="G1110" i="3"/>
  <c r="G1111" i="3"/>
  <c r="G1112" i="3"/>
  <c r="G1113" i="3"/>
  <c r="G1114" i="3"/>
  <c r="G1115" i="3"/>
  <c r="B859" i="5"/>
  <c r="A859" i="5"/>
  <c r="B852" i="5"/>
  <c r="A852" i="5"/>
  <c r="B848" i="5"/>
  <c r="A848" i="5"/>
  <c r="B844" i="5"/>
  <c r="A844" i="5"/>
  <c r="A840" i="5"/>
  <c r="B840" i="5"/>
  <c r="G1108" i="3"/>
  <c r="B838" i="5"/>
  <c r="A838" i="5"/>
  <c r="G1096" i="3"/>
  <c r="D101" i="4"/>
  <c r="F101" i="4" s="1"/>
  <c r="D100" i="4"/>
  <c r="F100" i="4" s="1"/>
  <c r="D99" i="4"/>
  <c r="F99" i="4" s="1"/>
  <c r="B836" i="5"/>
  <c r="B835" i="5"/>
  <c r="A836" i="5"/>
  <c r="A835" i="5"/>
  <c r="A834" i="5"/>
  <c r="B834" i="5"/>
  <c r="B832" i="5"/>
  <c r="A832" i="5"/>
  <c r="G570" i="5"/>
  <c r="D50" i="4" s="1"/>
  <c r="F50" i="4" s="1"/>
  <c r="B566" i="5"/>
  <c r="A566" i="5"/>
  <c r="B560" i="5"/>
  <c r="G565" i="5"/>
  <c r="D49" i="4" s="1"/>
  <c r="I562" i="5"/>
  <c r="G558" i="5"/>
  <c r="D47" i="4" s="1"/>
  <c r="G830" i="5"/>
  <c r="D97" i="4" s="1"/>
  <c r="F97" i="4" s="1"/>
  <c r="B825" i="5"/>
  <c r="A825" i="5"/>
  <c r="G823" i="5"/>
  <c r="D96" i="4" s="1"/>
  <c r="B818" i="5"/>
  <c r="A818" i="5"/>
  <c r="G816" i="5"/>
  <c r="D95" i="4" s="1"/>
  <c r="B811" i="5"/>
  <c r="A811" i="5"/>
  <c r="G809" i="5"/>
  <c r="D94" i="4" s="1"/>
  <c r="B804" i="5"/>
  <c r="A804" i="5"/>
  <c r="G802" i="5"/>
  <c r="D93" i="4" s="1"/>
  <c r="F93" i="4" s="1"/>
  <c r="B797" i="5"/>
  <c r="A797" i="5"/>
  <c r="G795" i="5"/>
  <c r="D92" i="4" s="1"/>
  <c r="F92" i="4" s="1"/>
  <c r="B790" i="5"/>
  <c r="A790" i="5"/>
  <c r="B788" i="5"/>
  <c r="A788" i="5"/>
  <c r="G786" i="5"/>
  <c r="D90" i="4" s="1"/>
  <c r="F90" i="4" s="1"/>
  <c r="B781" i="5"/>
  <c r="A781" i="5"/>
  <c r="B774" i="5"/>
  <c r="A774" i="5"/>
  <c r="G779" i="5"/>
  <c r="D89" i="4" s="1"/>
  <c r="F89" i="4" s="1"/>
  <c r="B772" i="5"/>
  <c r="A772" i="5"/>
  <c r="D107" i="4"/>
  <c r="F107" i="4" s="1"/>
  <c r="F105" i="4"/>
  <c r="F104" i="4"/>
  <c r="F103" i="4"/>
  <c r="A1807" i="3"/>
  <c r="G1805" i="3"/>
  <c r="D95" i="2" s="1"/>
  <c r="B1799" i="3"/>
  <c r="A1799" i="3"/>
  <c r="G1780" i="3"/>
  <c r="D92" i="2" s="1"/>
  <c r="B1774" i="3"/>
  <c r="A1774" i="3"/>
  <c r="G1772" i="3"/>
  <c r="D91" i="2" s="1"/>
  <c r="B1766" i="3"/>
  <c r="A1766" i="3"/>
  <c r="G1764" i="3"/>
  <c r="D90" i="2" s="1"/>
  <c r="B1758" i="3"/>
  <c r="A1758" i="3"/>
  <c r="F96" i="4" l="1"/>
  <c r="F95" i="4" l="1"/>
  <c r="F94" i="4"/>
  <c r="G1756" i="3" l="1"/>
  <c r="D89" i="2" s="1"/>
  <c r="F89" i="2" s="1"/>
  <c r="B1750" i="3"/>
  <c r="A1750" i="3"/>
  <c r="B1748" i="3"/>
  <c r="A1748" i="3"/>
  <c r="G1746" i="3"/>
  <c r="D87" i="2" s="1"/>
  <c r="F87" i="2" s="1"/>
  <c r="B1740" i="3"/>
  <c r="A1740" i="3"/>
  <c r="G1738" i="3"/>
  <c r="D86" i="2" s="1"/>
  <c r="F86" i="2" s="1"/>
  <c r="B1732" i="3"/>
  <c r="A1732" i="3"/>
  <c r="B1730" i="3"/>
  <c r="A1730" i="3"/>
  <c r="F105" i="2"/>
  <c r="F104" i="2"/>
  <c r="F103" i="2"/>
  <c r="F102" i="2"/>
  <c r="F100" i="2"/>
  <c r="F98" i="2"/>
  <c r="F95" i="2"/>
  <c r="F92" i="2"/>
  <c r="F91" i="2"/>
  <c r="F90" i="2"/>
  <c r="B1728" i="3"/>
  <c r="B770" i="5"/>
  <c r="B766" i="5"/>
  <c r="A766" i="5"/>
  <c r="B762" i="5"/>
  <c r="A762" i="5"/>
  <c r="B755" i="5"/>
  <c r="A755" i="5"/>
  <c r="B748" i="5"/>
  <c r="A748" i="5"/>
  <c r="G744" i="5"/>
  <c r="G743" i="5"/>
  <c r="G740" i="5"/>
  <c r="G739" i="5"/>
  <c r="B736" i="5"/>
  <c r="A736" i="5"/>
  <c r="G732" i="5"/>
  <c r="G731" i="5"/>
  <c r="G728" i="5"/>
  <c r="G727" i="5"/>
  <c r="B724" i="5"/>
  <c r="A724" i="5"/>
  <c r="G720" i="5"/>
  <c r="G719" i="5"/>
  <c r="G716" i="5"/>
  <c r="G715" i="5"/>
  <c r="B712" i="5"/>
  <c r="A712" i="5"/>
  <c r="G708" i="5"/>
  <c r="G707" i="5"/>
  <c r="G704" i="5"/>
  <c r="G703" i="5"/>
  <c r="B700" i="5"/>
  <c r="A700" i="5"/>
  <c r="G696" i="5"/>
  <c r="G693" i="5"/>
  <c r="B690" i="5"/>
  <c r="A690" i="5"/>
  <c r="G686" i="5"/>
  <c r="G683" i="5"/>
  <c r="G682" i="5"/>
  <c r="B679" i="5"/>
  <c r="A679" i="5"/>
  <c r="G675" i="5"/>
  <c r="G674" i="5"/>
  <c r="G671" i="5"/>
  <c r="G670" i="5"/>
  <c r="B667" i="5"/>
  <c r="A667" i="5"/>
  <c r="G663" i="5"/>
  <c r="G662" i="5"/>
  <c r="G659" i="5"/>
  <c r="G658" i="5"/>
  <c r="B655" i="5"/>
  <c r="A655" i="5"/>
  <c r="G651" i="5"/>
  <c r="G650" i="5"/>
  <c r="G647" i="5"/>
  <c r="G646" i="5"/>
  <c r="B643" i="5"/>
  <c r="A643" i="5"/>
  <c r="G639" i="5"/>
  <c r="G638" i="5"/>
  <c r="G635" i="5"/>
  <c r="G634" i="5"/>
  <c r="B631" i="5"/>
  <c r="A631" i="5"/>
  <c r="G627" i="5"/>
  <c r="G626" i="5"/>
  <c r="G623" i="5"/>
  <c r="G622" i="5"/>
  <c r="B619" i="5"/>
  <c r="A619" i="5"/>
  <c r="G615" i="5"/>
  <c r="G614" i="5"/>
  <c r="G611" i="5"/>
  <c r="G610" i="5"/>
  <c r="B607" i="5"/>
  <c r="A607" i="5"/>
  <c r="G603" i="5"/>
  <c r="G602" i="5"/>
  <c r="G599" i="5"/>
  <c r="G598" i="5"/>
  <c r="B595" i="5"/>
  <c r="A595" i="5"/>
  <c r="B593" i="5"/>
  <c r="G587" i="5"/>
  <c r="G584" i="5"/>
  <c r="G583" i="5"/>
  <c r="G582" i="5"/>
  <c r="G581" i="5"/>
  <c r="G578" i="5"/>
  <c r="G577" i="5"/>
  <c r="G576" i="5"/>
  <c r="G575" i="5"/>
  <c r="B572" i="5"/>
  <c r="A572" i="5"/>
  <c r="B559" i="5"/>
  <c r="A559" i="5"/>
  <c r="B552" i="5"/>
  <c r="A552" i="5"/>
  <c r="B550" i="5"/>
  <c r="B548" i="5"/>
  <c r="B547" i="5"/>
  <c r="B545" i="5"/>
  <c r="A545" i="5"/>
  <c r="B541" i="5"/>
  <c r="A541" i="5"/>
  <c r="B537" i="5"/>
  <c r="A537" i="5"/>
  <c r="G527" i="5"/>
  <c r="G526" i="5"/>
  <c r="G525" i="5"/>
  <c r="G524" i="5"/>
  <c r="G523" i="5"/>
  <c r="G522" i="5"/>
  <c r="G519" i="5"/>
  <c r="G518" i="5"/>
  <c r="G517" i="5"/>
  <c r="G516" i="5"/>
  <c r="G512" i="5"/>
  <c r="G511" i="5"/>
  <c r="G510" i="5"/>
  <c r="G509" i="5"/>
  <c r="G506" i="5"/>
  <c r="G505" i="5"/>
  <c r="G504" i="5"/>
  <c r="G503" i="5"/>
  <c r="G496" i="5"/>
  <c r="G495" i="5"/>
  <c r="G494" i="5"/>
  <c r="G491" i="5"/>
  <c r="G490" i="5"/>
  <c r="B485" i="5"/>
  <c r="A485" i="5"/>
  <c r="G479" i="5"/>
  <c r="G478" i="5"/>
  <c r="G477" i="5"/>
  <c r="G474" i="5"/>
  <c r="G473" i="5"/>
  <c r="G472" i="5"/>
  <c r="G471" i="5"/>
  <c r="G470" i="5"/>
  <c r="G469" i="5"/>
  <c r="B466" i="5"/>
  <c r="A466" i="5"/>
  <c r="G460" i="5"/>
  <c r="G459" i="5"/>
  <c r="G458" i="5"/>
  <c r="G455" i="5"/>
  <c r="G454" i="5"/>
  <c r="G453" i="5"/>
  <c r="B450" i="5"/>
  <c r="A450" i="5"/>
  <c r="G444" i="5"/>
  <c r="G443" i="5"/>
  <c r="G442" i="5"/>
  <c r="G439" i="5"/>
  <c r="G438" i="5"/>
  <c r="G437" i="5"/>
  <c r="G434" i="5"/>
  <c r="G433" i="5"/>
  <c r="G432" i="5"/>
  <c r="B429" i="5"/>
  <c r="A429" i="5"/>
  <c r="G423" i="5"/>
  <c r="G422" i="5"/>
  <c r="G421" i="5"/>
  <c r="G420" i="5"/>
  <c r="B417" i="5"/>
  <c r="A417" i="5"/>
  <c r="G411" i="5"/>
  <c r="G410" i="5"/>
  <c r="G409" i="5"/>
  <c r="G408" i="5"/>
  <c r="G407" i="5"/>
  <c r="G406" i="5"/>
  <c r="G405" i="5"/>
  <c r="G404" i="5"/>
  <c r="G403" i="5"/>
  <c r="B400" i="5"/>
  <c r="A400" i="5"/>
  <c r="G380" i="5"/>
  <c r="G379" i="5"/>
  <c r="G378" i="5"/>
  <c r="G377" i="5"/>
  <c r="G376" i="5"/>
  <c r="G375" i="5"/>
  <c r="G374" i="5"/>
  <c r="G371" i="5"/>
  <c r="G370" i="5"/>
  <c r="G369" i="5"/>
  <c r="G368" i="5"/>
  <c r="G367" i="5"/>
  <c r="G366" i="5"/>
  <c r="G365" i="5"/>
  <c r="G364" i="5"/>
  <c r="G355" i="5"/>
  <c r="G354" i="5"/>
  <c r="G353" i="5"/>
  <c r="G352" i="5"/>
  <c r="G351" i="5"/>
  <c r="G350" i="5"/>
  <c r="G347" i="5"/>
  <c r="G346" i="5"/>
  <c r="G345" i="5"/>
  <c r="G344" i="5"/>
  <c r="G341" i="5"/>
  <c r="G340" i="5"/>
  <c r="G339" i="5"/>
  <c r="G338" i="5"/>
  <c r="G335" i="5"/>
  <c r="G334" i="5"/>
  <c r="G333" i="5"/>
  <c r="G332" i="5"/>
  <c r="G328" i="5"/>
  <c r="G327" i="5"/>
  <c r="G326" i="5"/>
  <c r="G325" i="5"/>
  <c r="G322" i="5"/>
  <c r="G321" i="5"/>
  <c r="G320" i="5"/>
  <c r="G319" i="5"/>
  <c r="G316" i="5"/>
  <c r="G315" i="5"/>
  <c r="G314" i="5"/>
  <c r="G313" i="5"/>
  <c r="G310" i="5"/>
  <c r="G309" i="5"/>
  <c r="G308" i="5"/>
  <c r="G307" i="5"/>
  <c r="B303" i="5"/>
  <c r="A303" i="5"/>
  <c r="G297" i="5"/>
  <c r="G296" i="5"/>
  <c r="G295" i="5"/>
  <c r="G294" i="5"/>
  <c r="G293" i="5"/>
  <c r="G292" i="5"/>
  <c r="G291" i="5"/>
  <c r="G290" i="5"/>
  <c r="G289" i="5"/>
  <c r="B286" i="5"/>
  <c r="A286" i="5"/>
  <c r="G278" i="5"/>
  <c r="G277" i="5"/>
  <c r="G276" i="5"/>
  <c r="G275" i="5"/>
  <c r="G272" i="5"/>
  <c r="G271" i="5"/>
  <c r="G269" i="5"/>
  <c r="G268" i="5"/>
  <c r="G267" i="5"/>
  <c r="G264" i="5"/>
  <c r="G263" i="5"/>
  <c r="G262" i="5"/>
  <c r="G261" i="5"/>
  <c r="G258" i="5"/>
  <c r="G257" i="5"/>
  <c r="G256" i="5"/>
  <c r="G255" i="5"/>
  <c r="G254" i="5"/>
  <c r="G253" i="5"/>
  <c r="G252" i="5"/>
  <c r="G251" i="5"/>
  <c r="G250" i="5"/>
  <c r="B247" i="5"/>
  <c r="A247" i="5"/>
  <c r="G241" i="5"/>
  <c r="G240" i="5"/>
  <c r="G239" i="5"/>
  <c r="G238" i="5"/>
  <c r="G235" i="5"/>
  <c r="G234" i="5"/>
  <c r="G233" i="5"/>
  <c r="G232" i="5"/>
  <c r="G229" i="5"/>
  <c r="G228" i="5"/>
  <c r="G227" i="5"/>
  <c r="G226" i="5"/>
  <c r="B223" i="5"/>
  <c r="A223" i="5"/>
  <c r="G217" i="5"/>
  <c r="G216" i="5"/>
  <c r="G215" i="5"/>
  <c r="G214" i="5"/>
  <c r="G211" i="5"/>
  <c r="G210" i="5"/>
  <c r="G209" i="5"/>
  <c r="G208" i="5"/>
  <c r="G205" i="5"/>
  <c r="G204" i="5"/>
  <c r="G203" i="5"/>
  <c r="G202" i="5"/>
  <c r="B199" i="5"/>
  <c r="A199" i="5"/>
  <c r="G197" i="5"/>
  <c r="B191" i="5"/>
  <c r="A191" i="5"/>
  <c r="B189" i="5"/>
  <c r="B185" i="5"/>
  <c r="A185" i="5"/>
  <c r="G175" i="5"/>
  <c r="G174" i="5"/>
  <c r="G173" i="5"/>
  <c r="G172" i="5"/>
  <c r="G171" i="5"/>
  <c r="G170" i="5"/>
  <c r="G169" i="5"/>
  <c r="G166" i="5"/>
  <c r="G165" i="5"/>
  <c r="G164" i="5"/>
  <c r="G163" i="5"/>
  <c r="G162" i="5"/>
  <c r="G161" i="5"/>
  <c r="G160" i="5"/>
  <c r="G159" i="5"/>
  <c r="G152" i="5"/>
  <c r="G151" i="5"/>
  <c r="G150" i="5"/>
  <c r="G149" i="5"/>
  <c r="G148" i="5"/>
  <c r="G147" i="5"/>
  <c r="G144" i="5"/>
  <c r="G143" i="5"/>
  <c r="G142" i="5"/>
  <c r="G141" i="5"/>
  <c r="G138" i="5"/>
  <c r="G137" i="5"/>
  <c r="G136" i="5"/>
  <c r="G135" i="5"/>
  <c r="G132" i="5"/>
  <c r="G131" i="5"/>
  <c r="G130" i="5"/>
  <c r="G129" i="5"/>
  <c r="G125" i="5"/>
  <c r="G124" i="5"/>
  <c r="G123" i="5"/>
  <c r="G122" i="5"/>
  <c r="G119" i="5"/>
  <c r="G118" i="5"/>
  <c r="G117" i="5"/>
  <c r="G116" i="5"/>
  <c r="G113" i="5"/>
  <c r="G112" i="5"/>
  <c r="G111" i="5"/>
  <c r="G110" i="5"/>
  <c r="G107" i="5"/>
  <c r="G106" i="5"/>
  <c r="G105" i="5"/>
  <c r="G104" i="5"/>
  <c r="B100" i="5"/>
  <c r="A100" i="5"/>
  <c r="G96" i="5"/>
  <c r="G93" i="5"/>
  <c r="G92" i="5"/>
  <c r="B89" i="5"/>
  <c r="A89" i="5"/>
  <c r="G83" i="5"/>
  <c r="G82" i="5"/>
  <c r="G81" i="5"/>
  <c r="G80" i="5"/>
  <c r="G77" i="5"/>
  <c r="B74" i="5"/>
  <c r="A74" i="5"/>
  <c r="G72" i="5"/>
  <c r="B65" i="5"/>
  <c r="A65" i="5"/>
  <c r="B61" i="5"/>
  <c r="A61" i="5"/>
  <c r="G55" i="5"/>
  <c r="G54" i="5"/>
  <c r="G52" i="5"/>
  <c r="G51" i="5"/>
  <c r="G50" i="5"/>
  <c r="G47" i="5"/>
  <c r="G46" i="5"/>
  <c r="G45" i="5"/>
  <c r="G44" i="5"/>
  <c r="B41" i="5"/>
  <c r="A41" i="5"/>
  <c r="G33" i="5"/>
  <c r="G32" i="5"/>
  <c r="G29" i="5"/>
  <c r="G28" i="5"/>
  <c r="G26" i="5"/>
  <c r="G25" i="5"/>
  <c r="G24" i="5"/>
  <c r="G21" i="5"/>
  <c r="G20" i="5"/>
  <c r="G19" i="5"/>
  <c r="G18" i="5"/>
  <c r="B15" i="5"/>
  <c r="G13" i="5"/>
  <c r="B6" i="5"/>
  <c r="A6" i="5"/>
  <c r="B4" i="5"/>
  <c r="B2" i="5"/>
  <c r="D7" i="4"/>
  <c r="F7" i="4" s="1"/>
  <c r="D9" i="4"/>
  <c r="F9" i="4" s="1"/>
  <c r="D10" i="4"/>
  <c r="F10" i="4" s="1"/>
  <c r="D11" i="4"/>
  <c r="F11" i="4" s="1"/>
  <c r="D12" i="4"/>
  <c r="F12" i="4" s="1"/>
  <c r="D13" i="4"/>
  <c r="F13" i="4" s="1"/>
  <c r="D14" i="4"/>
  <c r="F14" i="4" s="1"/>
  <c r="D21" i="4"/>
  <c r="F21" i="4" s="1"/>
  <c r="D22" i="4"/>
  <c r="F22" i="4" s="1"/>
  <c r="D23" i="4"/>
  <c r="F23" i="4" s="1"/>
  <c r="D25" i="4"/>
  <c r="F25" i="4" s="1"/>
  <c r="D30" i="4"/>
  <c r="F30" i="4" s="1"/>
  <c r="D31" i="4"/>
  <c r="F31" i="4" s="1"/>
  <c r="D32" i="4"/>
  <c r="F32" i="4" s="1"/>
  <c r="D33" i="4"/>
  <c r="F33" i="4" s="1"/>
  <c r="D34" i="4"/>
  <c r="F34" i="4" s="1"/>
  <c r="D36" i="4"/>
  <c r="F36" i="4" s="1"/>
  <c r="D37" i="4"/>
  <c r="F37" i="4" s="1"/>
  <c r="F38" i="4"/>
  <c r="D39" i="4"/>
  <c r="F39" i="4" s="1"/>
  <c r="D40" i="4"/>
  <c r="F40" i="4" s="1"/>
  <c r="F47" i="4"/>
  <c r="F49" i="4"/>
  <c r="D51" i="4"/>
  <c r="F51" i="4" s="1"/>
  <c r="D57" i="4"/>
  <c r="F57" i="4" s="1"/>
  <c r="D58" i="4"/>
  <c r="F58" i="4" s="1"/>
  <c r="D59" i="4"/>
  <c r="F59" i="4" s="1"/>
  <c r="D60" i="4"/>
  <c r="F60" i="4" s="1"/>
  <c r="D61" i="4"/>
  <c r="F61" i="4" s="1"/>
  <c r="D62" i="4"/>
  <c r="F62" i="4" s="1"/>
  <c r="D63" i="4"/>
  <c r="F63" i="4" s="1"/>
  <c r="D64" i="4"/>
  <c r="F64" i="4" s="1"/>
  <c r="D65" i="4"/>
  <c r="F65" i="4" s="1"/>
  <c r="D66" i="4"/>
  <c r="F66" i="4" s="1"/>
  <c r="D67" i="4"/>
  <c r="F67" i="4" s="1"/>
  <c r="D68" i="4"/>
  <c r="F68" i="4" s="1"/>
  <c r="D69" i="4"/>
  <c r="F69" i="4" s="1"/>
  <c r="D71" i="4"/>
  <c r="F71" i="4" s="1"/>
  <c r="D72" i="4"/>
  <c r="F72" i="4" s="1"/>
  <c r="D73" i="4"/>
  <c r="F73" i="4" s="1"/>
  <c r="D74" i="4"/>
  <c r="F74" i="4" s="1"/>
  <c r="D76" i="4"/>
  <c r="F76" i="4" s="1"/>
  <c r="D77" i="4"/>
  <c r="F77" i="4" s="1"/>
  <c r="D78" i="4"/>
  <c r="F78" i="4" s="1"/>
  <c r="D79" i="4"/>
  <c r="F79" i="4" s="1"/>
  <c r="D80" i="4"/>
  <c r="F80" i="4" s="1"/>
  <c r="D81" i="4"/>
  <c r="F81" i="4" s="1"/>
  <c r="D106" i="4"/>
  <c r="F53" i="4" l="1"/>
  <c r="G698" i="5"/>
  <c r="G427" i="5"/>
  <c r="G301" i="5"/>
  <c r="G591" i="5"/>
  <c r="G605" i="5"/>
  <c r="G617" i="5"/>
  <c r="G629" i="5"/>
  <c r="G641" i="5"/>
  <c r="G653" i="5"/>
  <c r="G665" i="5"/>
  <c r="G677" i="5"/>
  <c r="G688" i="5"/>
  <c r="G37" i="5"/>
  <c r="G39" i="5" s="1"/>
  <c r="D8" i="4" s="1"/>
  <c r="F8" i="4" s="1"/>
  <c r="F17" i="4" s="1"/>
  <c r="G154" i="5"/>
  <c r="G464" i="5"/>
  <c r="G87" i="5"/>
  <c r="G415" i="5"/>
  <c r="G448" i="5"/>
  <c r="G98" i="5"/>
  <c r="G221" i="5"/>
  <c r="G282" i="5"/>
  <c r="G284" i="5" s="1"/>
  <c r="D24" i="4" s="1"/>
  <c r="F24" i="4" s="1"/>
  <c r="G359" i="5"/>
  <c r="G382" i="5"/>
  <c r="G483" i="5"/>
  <c r="G710" i="5"/>
  <c r="G722" i="5"/>
  <c r="G734" i="5"/>
  <c r="G746" i="5"/>
  <c r="G531" i="5"/>
  <c r="G59" i="5"/>
  <c r="G177" i="5"/>
  <c r="G245" i="5"/>
  <c r="F106" i="4"/>
  <c r="F110" i="4" s="1"/>
  <c r="F83" i="4"/>
  <c r="G384" i="5" l="1"/>
  <c r="G388" i="5" s="1"/>
  <c r="G390" i="5" s="1"/>
  <c r="D26" i="4" s="1"/>
  <c r="F26" i="4" s="1"/>
  <c r="F43" i="4" s="1"/>
  <c r="F112" i="4" s="1"/>
  <c r="F114" i="4" s="1"/>
  <c r="G179" i="5"/>
  <c r="G183" i="5" s="1"/>
  <c r="B1463" i="3"/>
  <c r="G1078" i="3"/>
  <c r="G1079" i="3"/>
  <c r="G1080" i="3"/>
  <c r="G1081" i="3"/>
  <c r="G1082" i="3"/>
  <c r="G1083" i="3"/>
  <c r="G1084" i="3"/>
  <c r="G1085" i="3"/>
  <c r="G1086" i="3"/>
  <c r="G1087" i="3"/>
  <c r="G1088" i="3"/>
  <c r="G1089" i="3"/>
  <c r="G1090" i="3"/>
  <c r="G1091" i="3"/>
  <c r="G1092" i="3"/>
  <c r="G1093" i="3"/>
  <c r="G1094" i="3"/>
  <c r="G1095" i="3"/>
  <c r="G1097" i="3"/>
  <c r="G1098" i="3"/>
  <c r="G1099" i="3"/>
  <c r="G1100" i="3"/>
  <c r="G1101" i="3"/>
  <c r="G1102" i="3"/>
  <c r="G1103" i="3"/>
  <c r="G1104" i="3"/>
  <c r="G1105" i="3"/>
  <c r="G922" i="3"/>
  <c r="G731" i="3"/>
  <c r="G730" i="3"/>
  <c r="G729" i="3"/>
  <c r="G728" i="3"/>
  <c r="G725" i="3"/>
  <c r="G724" i="3"/>
  <c r="G723" i="3"/>
  <c r="G722" i="3"/>
  <c r="G719" i="3"/>
  <c r="G718" i="3"/>
  <c r="G717" i="3"/>
  <c r="G716" i="3"/>
  <c r="G713" i="3"/>
  <c r="G712" i="3"/>
  <c r="G711" i="3"/>
  <c r="G710" i="3"/>
  <c r="G707" i="3"/>
  <c r="G706" i="3"/>
  <c r="G705" i="3"/>
  <c r="G704" i="3"/>
  <c r="G701" i="3"/>
  <c r="G700" i="3"/>
  <c r="G699" i="3"/>
  <c r="G698" i="3"/>
  <c r="G693" i="3"/>
  <c r="G694" i="3"/>
  <c r="G695" i="3"/>
  <c r="G692" i="3"/>
  <c r="B632" i="3"/>
  <c r="A632" i="3"/>
  <c r="G240" i="3"/>
  <c r="G239" i="3"/>
  <c r="G238" i="3"/>
  <c r="G237" i="3"/>
  <c r="G234" i="3"/>
  <c r="G233" i="3"/>
  <c r="G232" i="3"/>
  <c r="G231" i="3"/>
  <c r="G228" i="3"/>
  <c r="G227" i="3"/>
  <c r="G221" i="3"/>
  <c r="G220" i="3"/>
  <c r="G217" i="3"/>
  <c r="G216" i="3"/>
  <c r="G215" i="3"/>
  <c r="G212" i="3"/>
  <c r="G211" i="3"/>
  <c r="G210" i="3"/>
  <c r="G209" i="3"/>
  <c r="G206" i="3"/>
  <c r="G205" i="3"/>
  <c r="G204" i="3"/>
  <c r="G201" i="3"/>
  <c r="G200" i="3"/>
  <c r="G199" i="3"/>
  <c r="G196" i="3"/>
  <c r="G195" i="3"/>
  <c r="G194" i="3"/>
  <c r="G191" i="3"/>
  <c r="G190" i="3"/>
  <c r="G189" i="3"/>
  <c r="G188" i="3"/>
  <c r="G186" i="3"/>
  <c r="G185" i="3"/>
  <c r="G184" i="3"/>
  <c r="G183" i="3"/>
  <c r="G181" i="3"/>
  <c r="G180" i="3"/>
  <c r="G179" i="3"/>
  <c r="G178" i="3"/>
  <c r="G174" i="3"/>
  <c r="G175" i="3"/>
  <c r="G176" i="3"/>
  <c r="G173" i="3"/>
  <c r="G112" i="3"/>
  <c r="G113" i="3"/>
  <c r="G114" i="3"/>
  <c r="G115" i="3"/>
  <c r="G116" i="3"/>
  <c r="G117" i="3"/>
  <c r="G118" i="3"/>
  <c r="G119" i="3"/>
  <c r="G120" i="3"/>
  <c r="G121" i="3"/>
  <c r="G122" i="3"/>
  <c r="G123" i="3"/>
  <c r="G124" i="3"/>
  <c r="G125" i="3"/>
  <c r="G126" i="3"/>
  <c r="G127" i="3"/>
  <c r="G128" i="3"/>
  <c r="G129" i="3"/>
  <c r="G130" i="3"/>
  <c r="G131" i="3"/>
  <c r="G62" i="3"/>
  <c r="G63" i="3"/>
  <c r="G64" i="3"/>
  <c r="G65" i="3"/>
  <c r="G66" i="3"/>
  <c r="G67" i="3"/>
  <c r="G68" i="3"/>
  <c r="G69" i="3"/>
  <c r="G70" i="3"/>
  <c r="G71" i="3"/>
  <c r="G72" i="3"/>
  <c r="G73" i="3"/>
  <c r="G74" i="3"/>
  <c r="G75" i="3"/>
  <c r="G76" i="3"/>
  <c r="G77" i="3"/>
  <c r="G78" i="3"/>
  <c r="G79" i="3"/>
  <c r="G80" i="3"/>
  <c r="G81" i="3"/>
  <c r="G83" i="3"/>
  <c r="G84" i="3"/>
  <c r="G85" i="3"/>
  <c r="G86" i="3"/>
  <c r="G87" i="3"/>
  <c r="G88" i="3"/>
  <c r="G89" i="3"/>
  <c r="G90" i="3"/>
  <c r="G91" i="3"/>
  <c r="G92" i="3"/>
  <c r="G93" i="3"/>
  <c r="G94" i="3"/>
  <c r="G39" i="3"/>
  <c r="G40" i="3"/>
  <c r="G41" i="3"/>
  <c r="G42" i="3"/>
  <c r="G43" i="3"/>
  <c r="G44" i="3"/>
  <c r="G45" i="3"/>
  <c r="G46" i="3"/>
  <c r="G47" i="3"/>
  <c r="G48" i="3"/>
  <c r="G49" i="3"/>
  <c r="G38" i="3"/>
  <c r="G9" i="3"/>
  <c r="G10" i="3"/>
  <c r="G11" i="3"/>
  <c r="G12" i="3"/>
  <c r="G13" i="3"/>
  <c r="G14" i="3"/>
  <c r="G15" i="3"/>
  <c r="G16" i="3"/>
  <c r="G17" i="3"/>
  <c r="G18" i="3"/>
  <c r="G19" i="3"/>
  <c r="G20" i="3"/>
  <c r="G21" i="3"/>
  <c r="G22" i="3"/>
  <c r="G23" i="3"/>
  <c r="G24" i="3"/>
  <c r="G25" i="3"/>
  <c r="G26" i="3"/>
  <c r="G27" i="3"/>
  <c r="G28" i="3"/>
  <c r="G29" i="3"/>
  <c r="G30" i="3"/>
  <c r="G31" i="3"/>
  <c r="G32" i="3"/>
  <c r="G33" i="3"/>
  <c r="G34" i="3"/>
  <c r="G35" i="3"/>
  <c r="G611" i="3"/>
  <c r="G614" i="3"/>
  <c r="G612" i="3"/>
  <c r="G610" i="3"/>
  <c r="G609" i="3"/>
  <c r="G608" i="3"/>
  <c r="G607" i="3"/>
  <c r="G606" i="3"/>
  <c r="G605" i="3"/>
  <c r="G604" i="3"/>
  <c r="G603" i="3"/>
  <c r="G602" i="3"/>
  <c r="G601" i="3"/>
  <c r="G600" i="3"/>
  <c r="G599" i="3"/>
  <c r="G598" i="3"/>
  <c r="G597" i="3"/>
  <c r="G596" i="3"/>
  <c r="G595" i="3"/>
  <c r="G594" i="3"/>
  <c r="G593" i="3"/>
  <c r="G592" i="3"/>
  <c r="G591" i="3"/>
  <c r="G590" i="3"/>
  <c r="G589" i="3"/>
  <c r="G588" i="3"/>
  <c r="G587" i="3"/>
  <c r="G586" i="3"/>
  <c r="G585" i="3"/>
  <c r="G584" i="3"/>
  <c r="G583" i="3"/>
  <c r="G582" i="3"/>
  <c r="G581" i="3"/>
  <c r="G580" i="3"/>
  <c r="G579" i="3"/>
  <c r="G578" i="3"/>
  <c r="G577" i="3"/>
  <c r="G576" i="3"/>
  <c r="G575" i="3"/>
  <c r="G1393" i="3"/>
  <c r="B137" i="3"/>
  <c r="A137" i="3"/>
  <c r="C7" i="6" l="1"/>
  <c r="A6" i="3"/>
  <c r="G567" i="3" l="1"/>
  <c r="B1179" i="3"/>
  <c r="A1179" i="3"/>
  <c r="G1533" i="3"/>
  <c r="G1494" i="3"/>
  <c r="G1457" i="3"/>
  <c r="G1456" i="3"/>
  <c r="G1455" i="3"/>
  <c r="B170" i="3" l="1"/>
  <c r="G1530" i="3"/>
  <c r="B1472" i="3"/>
  <c r="D14" i="2"/>
  <c r="B1724" i="3"/>
  <c r="G1025" i="3"/>
  <c r="G1051" i="3"/>
  <c r="G1050" i="3"/>
  <c r="G1049" i="3"/>
  <c r="G1046" i="3"/>
  <c r="G1045" i="3"/>
  <c r="G1044" i="3"/>
  <c r="G1041" i="3"/>
  <c r="G1038" i="3"/>
  <c r="G1037" i="3"/>
  <c r="G1034" i="3"/>
  <c r="G1033" i="3"/>
  <c r="G1032" i="3"/>
  <c r="G1029" i="3"/>
  <c r="G1028" i="3"/>
  <c r="G1027" i="3"/>
  <c r="G1026" i="3"/>
  <c r="G1022" i="3"/>
  <c r="G1021" i="3"/>
  <c r="G1020" i="3"/>
  <c r="G1019" i="3"/>
  <c r="G1018" i="3"/>
  <c r="G1015" i="3"/>
  <c r="G1010" i="3"/>
  <c r="G1011" i="3"/>
  <c r="G1005" i="3"/>
  <c r="G1004" i="3"/>
  <c r="G999" i="3"/>
  <c r="G1000" i="3"/>
  <c r="G1012" i="3"/>
  <c r="G1009" i="3"/>
  <c r="G1008" i="3"/>
  <c r="G1003" i="3"/>
  <c r="G998" i="3"/>
  <c r="G997" i="3"/>
  <c r="G994" i="3"/>
  <c r="G993" i="3"/>
  <c r="G990" i="3"/>
  <c r="G989" i="3"/>
  <c r="G847" i="3"/>
  <c r="G848" i="3"/>
  <c r="G849" i="3"/>
  <c r="G850" i="3"/>
  <c r="G853" i="3"/>
  <c r="G854" i="3"/>
  <c r="G855" i="3"/>
  <c r="G856" i="3"/>
  <c r="G859" i="3"/>
  <c r="G860" i="3"/>
  <c r="G861" i="3"/>
  <c r="G862" i="3"/>
  <c r="G865" i="3"/>
  <c r="G866" i="3"/>
  <c r="G867" i="3"/>
  <c r="G868" i="3"/>
  <c r="G871" i="3"/>
  <c r="G872" i="3"/>
  <c r="G873" i="3"/>
  <c r="G874" i="3"/>
  <c r="G877" i="3"/>
  <c r="G878" i="3"/>
  <c r="G879" i="3"/>
  <c r="G880" i="3"/>
  <c r="G883" i="3"/>
  <c r="G884" i="3"/>
  <c r="G885" i="3"/>
  <c r="G886" i="3"/>
  <c r="G889" i="3"/>
  <c r="G890" i="3"/>
  <c r="G891" i="3"/>
  <c r="G892" i="3"/>
  <c r="G895" i="3"/>
  <c r="G896" i="3"/>
  <c r="G897" i="3"/>
  <c r="G898" i="3"/>
  <c r="G901" i="3"/>
  <c r="G902" i="3"/>
  <c r="G903" i="3"/>
  <c r="G904" i="3"/>
  <c r="G907" i="3"/>
  <c r="G908" i="3"/>
  <c r="G909" i="3"/>
  <c r="G910" i="3"/>
  <c r="G913" i="3"/>
  <c r="G914" i="3"/>
  <c r="G915" i="3"/>
  <c r="G916" i="3"/>
  <c r="G919" i="3"/>
  <c r="G920" i="3"/>
  <c r="G921" i="3"/>
  <c r="G925" i="3"/>
  <c r="G926" i="3"/>
  <c r="G927" i="3"/>
  <c r="G928" i="3"/>
  <c r="G1296" i="3"/>
  <c r="G844" i="3"/>
  <c r="G832" i="3"/>
  <c r="G843" i="3"/>
  <c r="G842" i="3"/>
  <c r="G841" i="3"/>
  <c r="G838" i="3"/>
  <c r="G837" i="3"/>
  <c r="G836" i="3"/>
  <c r="G835" i="3"/>
  <c r="G831" i="3"/>
  <c r="G830" i="3"/>
  <c r="G829" i="3"/>
  <c r="G826" i="3"/>
  <c r="G825" i="3"/>
  <c r="G824" i="3"/>
  <c r="G823" i="3"/>
  <c r="G822" i="3"/>
  <c r="G819" i="3"/>
  <c r="G818" i="3"/>
  <c r="G817" i="3"/>
  <c r="G816" i="3"/>
  <c r="G813" i="3"/>
  <c r="G812" i="3"/>
  <c r="G811" i="3"/>
  <c r="G810" i="3"/>
  <c r="G807" i="3"/>
  <c r="G806" i="3"/>
  <c r="G805" i="3"/>
  <c r="G804" i="3"/>
  <c r="G795" i="3"/>
  <c r="G801" i="3"/>
  <c r="G800" i="3"/>
  <c r="G799" i="3"/>
  <c r="G798" i="3"/>
  <c r="G794" i="3"/>
  <c r="G793" i="3"/>
  <c r="G792" i="3"/>
  <c r="G789" i="3"/>
  <c r="G788" i="3"/>
  <c r="G787" i="3"/>
  <c r="G784" i="3"/>
  <c r="G783" i="3"/>
  <c r="G782" i="3"/>
  <c r="G779" i="3"/>
  <c r="G778" i="3"/>
  <c r="G777" i="3"/>
  <c r="G776" i="3"/>
  <c r="G773" i="3"/>
  <c r="G772" i="3"/>
  <c r="G771" i="3"/>
  <c r="G770" i="3"/>
  <c r="G449" i="3"/>
  <c r="G986" i="3"/>
  <c r="G984" i="3"/>
  <c r="G985" i="3"/>
  <c r="G983" i="3"/>
  <c r="G982" i="3"/>
  <c r="G981" i="3"/>
  <c r="G977" i="3"/>
  <c r="G968" i="3"/>
  <c r="G971" i="3"/>
  <c r="G972" i="3"/>
  <c r="G976" i="3"/>
  <c r="G978" i="3"/>
  <c r="G975" i="3"/>
  <c r="G967" i="3"/>
  <c r="G964" i="3"/>
  <c r="G961" i="3"/>
  <c r="G960" i="3"/>
  <c r="G767" i="3"/>
  <c r="G766" i="3"/>
  <c r="G765" i="3"/>
  <c r="G764" i="3"/>
  <c r="G760" i="3"/>
  <c r="G761" i="3"/>
  <c r="G759" i="3"/>
  <c r="G758" i="3"/>
  <c r="G753" i="3"/>
  <c r="G754" i="3"/>
  <c r="G755" i="3"/>
  <c r="G752" i="3"/>
  <c r="G957" i="3"/>
  <c r="G954" i="3"/>
  <c r="G951" i="3"/>
  <c r="G950" i="3"/>
  <c r="G947" i="3"/>
  <c r="G749" i="3"/>
  <c r="G748" i="3"/>
  <c r="G747" i="3"/>
  <c r="G746" i="3"/>
  <c r="G742" i="3"/>
  <c r="G743" i="3"/>
  <c r="G741" i="3"/>
  <c r="G740" i="3"/>
  <c r="G737" i="3"/>
  <c r="G736" i="3"/>
  <c r="G735" i="3"/>
  <c r="G734" i="3"/>
  <c r="G944" i="3"/>
  <c r="G941" i="3"/>
  <c r="G940" i="3"/>
  <c r="G939" i="3"/>
  <c r="G938" i="3"/>
  <c r="G935" i="3"/>
  <c r="G1053" i="3" l="1"/>
  <c r="G930" i="3"/>
  <c r="G1702" i="3"/>
  <c r="G1701" i="3"/>
  <c r="G1700" i="3"/>
  <c r="G1699" i="3"/>
  <c r="G1698" i="3"/>
  <c r="G1697" i="3"/>
  <c r="G1696" i="3"/>
  <c r="G1695" i="3"/>
  <c r="G1694" i="3"/>
  <c r="G1688" i="3"/>
  <c r="G1687" i="3"/>
  <c r="G1686" i="3"/>
  <c r="G1685" i="3"/>
  <c r="G1684" i="3"/>
  <c r="G1683" i="3"/>
  <c r="G1682" i="3"/>
  <c r="G1681" i="3"/>
  <c r="G1680" i="3"/>
  <c r="G1674" i="3"/>
  <c r="G1673" i="3"/>
  <c r="G1672" i="3"/>
  <c r="G1671" i="3"/>
  <c r="G1670" i="3"/>
  <c r="G1669" i="3"/>
  <c r="G1668" i="3"/>
  <c r="G1667" i="3"/>
  <c r="G1666" i="3"/>
  <c r="G1660" i="3"/>
  <c r="G1659" i="3"/>
  <c r="G1658" i="3"/>
  <c r="G1657" i="3"/>
  <c r="G1656" i="3"/>
  <c r="G1655" i="3"/>
  <c r="G1654" i="3"/>
  <c r="G1653" i="3"/>
  <c r="G1652" i="3"/>
  <c r="G1646" i="3"/>
  <c r="G1645" i="3"/>
  <c r="G1644" i="3"/>
  <c r="G1638" i="3"/>
  <c r="G1637" i="3"/>
  <c r="G1636" i="3"/>
  <c r="G1630" i="3"/>
  <c r="G1629" i="3"/>
  <c r="G1628" i="3"/>
  <c r="G1622" i="3"/>
  <c r="G1621" i="3"/>
  <c r="G1620" i="3"/>
  <c r="G1619" i="3"/>
  <c r="G1618" i="3"/>
  <c r="G1617" i="3"/>
  <c r="G1616" i="3"/>
  <c r="G1615" i="3"/>
  <c r="G1614" i="3"/>
  <c r="G1608" i="3"/>
  <c r="G1607" i="3"/>
  <c r="G1606" i="3"/>
  <c r="G1605" i="3"/>
  <c r="G1604" i="3"/>
  <c r="G1603" i="3"/>
  <c r="G1602" i="3"/>
  <c r="G1601" i="3"/>
  <c r="G1600" i="3"/>
  <c r="G1594" i="3"/>
  <c r="G1593" i="3"/>
  <c r="G1592" i="3"/>
  <c r="G1591" i="3"/>
  <c r="G1590" i="3"/>
  <c r="G1589" i="3"/>
  <c r="G1588" i="3"/>
  <c r="G1587" i="3"/>
  <c r="G1586" i="3"/>
  <c r="G1580" i="3"/>
  <c r="G1579" i="3"/>
  <c r="G1578" i="3"/>
  <c r="G1577" i="3"/>
  <c r="G1576" i="3"/>
  <c r="G1575" i="3"/>
  <c r="G1574" i="3"/>
  <c r="G1573" i="3"/>
  <c r="G1572" i="3"/>
  <c r="G1566" i="3"/>
  <c r="G1565" i="3"/>
  <c r="G1564" i="3"/>
  <c r="G1563" i="3"/>
  <c r="G1562" i="3"/>
  <c r="G1561" i="3"/>
  <c r="G1560" i="3"/>
  <c r="G1559" i="3"/>
  <c r="G1558" i="3"/>
  <c r="G1545" i="3"/>
  <c r="G1546" i="3"/>
  <c r="G1547" i="3"/>
  <c r="G1548" i="3"/>
  <c r="G1549" i="3"/>
  <c r="G1550" i="3"/>
  <c r="G1551" i="3"/>
  <c r="G1552" i="3"/>
  <c r="G1544" i="3"/>
  <c r="G1493" i="3"/>
  <c r="G1492" i="3"/>
  <c r="G1491" i="3"/>
  <c r="G1490" i="3"/>
  <c r="G1489" i="3"/>
  <c r="G1488" i="3"/>
  <c r="G1487" i="3"/>
  <c r="G1484" i="3"/>
  <c r="G1485" i="3"/>
  <c r="G1486" i="3"/>
  <c r="G1483" i="3"/>
  <c r="G674" i="3"/>
  <c r="G675" i="3"/>
  <c r="G676" i="3"/>
  <c r="G678" i="3"/>
  <c r="G679" i="3"/>
  <c r="G680" i="3"/>
  <c r="G673"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38" i="3"/>
  <c r="G637" i="3"/>
  <c r="G636" i="3"/>
  <c r="G635" i="3"/>
  <c r="G1389" i="3"/>
  <c r="G1371" i="3"/>
  <c r="G1385" i="3"/>
  <c r="G1392" i="3"/>
  <c r="G1400" i="3"/>
  <c r="G1397" i="3"/>
  <c r="G1396" i="3"/>
  <c r="G1388" i="3"/>
  <c r="G1382" i="3"/>
  <c r="G1379" i="3"/>
  <c r="G1376" i="3"/>
  <c r="G1375" i="3"/>
  <c r="G1372" i="3"/>
  <c r="G1368" i="3"/>
  <c r="G1367" i="3"/>
  <c r="G1364" i="3"/>
  <c r="G1239" i="3"/>
  <c r="G1233" i="3"/>
  <c r="G1234" i="3"/>
  <c r="G1235" i="3"/>
  <c r="G1236" i="3"/>
  <c r="G1240" i="3"/>
  <c r="G1241" i="3"/>
  <c r="G1242" i="3"/>
  <c r="G1245" i="3"/>
  <c r="G1246" i="3"/>
  <c r="G1247" i="3"/>
  <c r="G1248" i="3"/>
  <c r="G1251" i="3"/>
  <c r="G1252" i="3"/>
  <c r="G1253" i="3"/>
  <c r="G1254" i="3"/>
  <c r="G1257" i="3"/>
  <c r="G1258" i="3"/>
  <c r="G1259" i="3"/>
  <c r="G1260" i="3"/>
  <c r="G1263" i="3"/>
  <c r="G1264" i="3"/>
  <c r="G1265" i="3"/>
  <c r="G1266" i="3"/>
  <c r="G1269" i="3"/>
  <c r="G1270" i="3"/>
  <c r="G1271" i="3"/>
  <c r="G1272" i="3"/>
  <c r="G1275" i="3"/>
  <c r="G1276" i="3"/>
  <c r="G1277" i="3"/>
  <c r="G1278" i="3"/>
  <c r="G1281" i="3"/>
  <c r="G1282" i="3"/>
  <c r="G1283" i="3"/>
  <c r="G1284" i="3"/>
  <c r="G1287" i="3"/>
  <c r="G1288" i="3"/>
  <c r="G1289" i="3"/>
  <c r="G1290" i="3"/>
  <c r="G1293" i="3"/>
  <c r="G1294" i="3"/>
  <c r="G1295" i="3"/>
  <c r="G1299" i="3"/>
  <c r="G1300" i="3"/>
  <c r="G1301" i="3"/>
  <c r="G1302" i="3"/>
  <c r="G613" i="3"/>
  <c r="G616" i="3" s="1"/>
  <c r="G618" i="3" s="1"/>
  <c r="G622" i="3" s="1"/>
  <c r="D20" i="2" s="1"/>
  <c r="G1218" i="3"/>
  <c r="G1219" i="3"/>
  <c r="G1220" i="3"/>
  <c r="G1221" i="3"/>
  <c r="G1222" i="3"/>
  <c r="G1223" i="3"/>
  <c r="G1224" i="3"/>
  <c r="G1225" i="3"/>
  <c r="G1227" i="3"/>
  <c r="G1228" i="3"/>
  <c r="G1229" i="3"/>
  <c r="G1217" i="3"/>
  <c r="G354" i="3"/>
  <c r="G353" i="3"/>
  <c r="G352" i="3"/>
  <c r="G351" i="3"/>
  <c r="G1153" i="3"/>
  <c r="G1152" i="3"/>
  <c r="G1151" i="3"/>
  <c r="G1150" i="3"/>
  <c r="G1149" i="3"/>
  <c r="G1148" i="3"/>
  <c r="G1147" i="3"/>
  <c r="G1146" i="3"/>
  <c r="G1145" i="3"/>
  <c r="G1144" i="3"/>
  <c r="G1143" i="3"/>
  <c r="G1142" i="3"/>
  <c r="G1141" i="3"/>
  <c r="G1140" i="3"/>
  <c r="G1139" i="3"/>
  <c r="G1138" i="3"/>
  <c r="G1137" i="3"/>
  <c r="G1136" i="3"/>
  <c r="G1135" i="3"/>
  <c r="G1134" i="3"/>
  <c r="G1133" i="3"/>
  <c r="G1132" i="3"/>
  <c r="G1131" i="3"/>
  <c r="G1077" i="3"/>
  <c r="G1127" i="3" s="1"/>
  <c r="G1175" i="3" l="1"/>
  <c r="G1424" i="3"/>
  <c r="G1322" i="3"/>
  <c r="G1055" i="3"/>
  <c r="G1690" i="3"/>
  <c r="G1624" i="3"/>
  <c r="G1582" i="3"/>
  <c r="G1568" i="3"/>
  <c r="G1554" i="3"/>
  <c r="G682" i="3"/>
  <c r="G670" i="3"/>
  <c r="G1426" i="3" l="1"/>
  <c r="G1430" i="3" s="1"/>
  <c r="D28" i="2" s="1"/>
  <c r="F28" i="2" s="1"/>
  <c r="G684" i="3"/>
  <c r="G688" i="3" s="1"/>
  <c r="D22" i="2" l="1"/>
  <c r="G542" i="3"/>
  <c r="G539" i="3"/>
  <c r="G538" i="3"/>
  <c r="G535" i="3"/>
  <c r="G545" i="3"/>
  <c r="G532" i="3"/>
  <c r="G531" i="3"/>
  <c r="G530" i="3"/>
  <c r="G527" i="3"/>
  <c r="G549" i="3"/>
  <c r="G524" i="3"/>
  <c r="G523" i="3"/>
  <c r="G520" i="3"/>
  <c r="G517" i="3"/>
  <c r="G516" i="3"/>
  <c r="G515" i="3"/>
  <c r="G512" i="3"/>
  <c r="G511" i="3"/>
  <c r="G510" i="3"/>
  <c r="G507" i="3"/>
  <c r="G497" i="3"/>
  <c r="G496" i="3"/>
  <c r="G495" i="3"/>
  <c r="G494" i="3"/>
  <c r="G491" i="3"/>
  <c r="G490" i="3"/>
  <c r="G489" i="3"/>
  <c r="G488" i="3"/>
  <c r="G487" i="3"/>
  <c r="G484" i="3"/>
  <c r="G481" i="3"/>
  <c r="G482" i="3"/>
  <c r="G483" i="3"/>
  <c r="G480" i="3"/>
  <c r="G477" i="3"/>
  <c r="G476" i="3"/>
  <c r="G475" i="3"/>
  <c r="G472" i="3"/>
  <c r="G470" i="3"/>
  <c r="G471" i="3"/>
  <c r="G469" i="3"/>
  <c r="G466" i="3"/>
  <c r="G465" i="3"/>
  <c r="G458" i="3"/>
  <c r="G457" i="3"/>
  <c r="G454" i="3"/>
  <c r="G453" i="3"/>
  <c r="G447" i="3"/>
  <c r="G446" i="3"/>
  <c r="G445" i="3"/>
  <c r="G442" i="3"/>
  <c r="G441" i="3"/>
  <c r="G440" i="3"/>
  <c r="G437" i="3"/>
  <c r="G433" i="3"/>
  <c r="G434" i="3"/>
  <c r="G428" i="3"/>
  <c r="G427" i="3"/>
  <c r="G423" i="3"/>
  <c r="G424" i="3"/>
  <c r="G416" i="3"/>
  <c r="G410" i="3"/>
  <c r="G406" i="3"/>
  <c r="G420" i="3"/>
  <c r="G421" i="3"/>
  <c r="G422" i="3"/>
  <c r="G409" i="3"/>
  <c r="G400" i="3"/>
  <c r="G401" i="3"/>
  <c r="G402" i="3"/>
  <c r="G396" i="3"/>
  <c r="G385" i="3"/>
  <c r="G379" i="3"/>
  <c r="G392" i="3"/>
  <c r="G393" i="3"/>
  <c r="G394" i="3"/>
  <c r="G376" i="3"/>
  <c r="G377" i="3"/>
  <c r="G378" i="3"/>
  <c r="G373" i="3"/>
  <c r="G374" i="3"/>
  <c r="G375" i="3"/>
  <c r="G382" i="3"/>
  <c r="G383" i="3"/>
  <c r="G384" i="3"/>
  <c r="G388" i="3"/>
  <c r="G389" i="3"/>
  <c r="G390" i="3"/>
  <c r="G391" i="3"/>
  <c r="G395" i="3"/>
  <c r="G399" i="3"/>
  <c r="G403" i="3"/>
  <c r="G404" i="3"/>
  <c r="G405" i="3"/>
  <c r="G413" i="3"/>
  <c r="G414" i="3"/>
  <c r="G415" i="3"/>
  <c r="G419" i="3"/>
  <c r="G431" i="3"/>
  <c r="G432" i="3"/>
  <c r="G461" i="3"/>
  <c r="G462" i="3"/>
  <c r="G500" i="3"/>
  <c r="G501" i="3"/>
  <c r="G502" i="3"/>
  <c r="G503" i="3"/>
  <c r="G504" i="3"/>
  <c r="G546" i="3"/>
  <c r="G550" i="3"/>
  <c r="G357" i="3"/>
  <c r="G358" i="3"/>
  <c r="G359" i="3"/>
  <c r="G360" i="3"/>
  <c r="G363" i="3"/>
  <c r="G364" i="3"/>
  <c r="G365" i="3"/>
  <c r="G340" i="3"/>
  <c r="G341" i="3"/>
  <c r="G342" i="3"/>
  <c r="G343" i="3"/>
  <c r="G328" i="3"/>
  <c r="G329" i="3"/>
  <c r="G330" i="3"/>
  <c r="G331" i="3"/>
  <c r="G334" i="3"/>
  <c r="G335" i="3"/>
  <c r="G336" i="3"/>
  <c r="G337" i="3"/>
  <c r="G323" i="3"/>
  <c r="G324" i="3"/>
  <c r="G325" i="3"/>
  <c r="G306" i="3"/>
  <c r="G307" i="3"/>
  <c r="G308" i="3"/>
  <c r="G346" i="3"/>
  <c r="G347" i="3"/>
  <c r="G296" i="3"/>
  <c r="G297" i="3"/>
  <c r="G300" i="3"/>
  <c r="G301" i="3"/>
  <c r="G302" i="3"/>
  <c r="G303" i="3"/>
  <c r="G348" i="3"/>
  <c r="G295" i="3"/>
  <c r="G249" i="3"/>
  <c r="G250" i="3"/>
  <c r="G251" i="3"/>
  <c r="G254" i="3"/>
  <c r="G255" i="3"/>
  <c r="G256" i="3"/>
  <c r="G259" i="3"/>
  <c r="G260" i="3"/>
  <c r="G261" i="3"/>
  <c r="G264" i="3"/>
  <c r="G265" i="3"/>
  <c r="G266" i="3"/>
  <c r="G267" i="3"/>
  <c r="G270" i="3"/>
  <c r="G271" i="3"/>
  <c r="G272" i="3"/>
  <c r="G273" i="3"/>
  <c r="G276" i="3"/>
  <c r="G277" i="3"/>
  <c r="G278" i="3"/>
  <c r="G279" i="3"/>
  <c r="G282" i="3"/>
  <c r="G283" i="3"/>
  <c r="G284" i="3"/>
  <c r="G285" i="3"/>
  <c r="G288" i="3"/>
  <c r="G289" i="3"/>
  <c r="G290" i="3"/>
  <c r="G291" i="3"/>
  <c r="G292" i="3"/>
  <c r="G317" i="3"/>
  <c r="G318" i="3"/>
  <c r="G319" i="3"/>
  <c r="G311" i="3"/>
  <c r="G312" i="3"/>
  <c r="G313" i="3"/>
  <c r="G243" i="3"/>
  <c r="G244" i="3"/>
  <c r="G245" i="3"/>
  <c r="G314" i="3"/>
  <c r="G320" i="3"/>
  <c r="G246" i="3"/>
  <c r="G224" i="3"/>
  <c r="G61" i="3"/>
  <c r="G98" i="3" l="1"/>
  <c r="G367" i="3"/>
  <c r="G630" i="3"/>
  <c r="A624" i="3"/>
  <c r="B624" i="3"/>
  <c r="G162" i="3"/>
  <c r="G163" i="3"/>
  <c r="G164" i="3"/>
  <c r="G165" i="3"/>
  <c r="G166" i="3"/>
  <c r="G8" i="3"/>
  <c r="G161" i="3"/>
  <c r="G144" i="3"/>
  <c r="G142" i="3"/>
  <c r="G141" i="3"/>
  <c r="G140" i="3"/>
  <c r="G146" i="3"/>
  <c r="G147" i="3"/>
  <c r="F32" i="2"/>
  <c r="D34" i="2"/>
  <c r="F34" i="2" s="1"/>
  <c r="D33" i="2"/>
  <c r="F33" i="2" s="1"/>
  <c r="B1447" i="3"/>
  <c r="B1446" i="3"/>
  <c r="B1444" i="3"/>
  <c r="A1444" i="3"/>
  <c r="D31" i="2"/>
  <c r="F31" i="2" s="1"/>
  <c r="B1440" i="3"/>
  <c r="A1440" i="3"/>
  <c r="B1465" i="3"/>
  <c r="D30" i="2"/>
  <c r="F30" i="2" s="1"/>
  <c r="B1436" i="3"/>
  <c r="A1436" i="3"/>
  <c r="G51" i="3" l="1"/>
  <c r="G53" i="3" s="1"/>
  <c r="G57" i="3" s="1"/>
  <c r="G157" i="3"/>
  <c r="D71" i="2"/>
  <c r="F71" i="2" s="1"/>
  <c r="D70" i="2"/>
  <c r="F70" i="2" s="1"/>
  <c r="D69" i="2"/>
  <c r="F69" i="2" s="1"/>
  <c r="D68" i="2"/>
  <c r="F68" i="2" s="1"/>
  <c r="D76" i="2"/>
  <c r="F76" i="2" s="1"/>
  <c r="D75" i="2"/>
  <c r="F75" i="2" s="1"/>
  <c r="D74" i="2"/>
  <c r="F74" i="2" s="1"/>
  <c r="D73" i="2"/>
  <c r="F73" i="2" s="1"/>
  <c r="B2" i="3"/>
  <c r="D11" i="2" l="1"/>
  <c r="F11" i="2" s="1"/>
  <c r="F106" i="2"/>
  <c r="A1724" i="3" l="1"/>
  <c r="B1720" i="3"/>
  <c r="A1720" i="3"/>
  <c r="B1713" i="3"/>
  <c r="A1713" i="3"/>
  <c r="B1706" i="3"/>
  <c r="A1706" i="3"/>
  <c r="B1692" i="3"/>
  <c r="A1692" i="3"/>
  <c r="B1678" i="3"/>
  <c r="A1678" i="3"/>
  <c r="B1664" i="3"/>
  <c r="A1664" i="3"/>
  <c r="B1650" i="3"/>
  <c r="A1650" i="3"/>
  <c r="B1642" i="3"/>
  <c r="A1642" i="3"/>
  <c r="B1634" i="3"/>
  <c r="A1634" i="3"/>
  <c r="B1626" i="3"/>
  <c r="A1626" i="3"/>
  <c r="B1612" i="3"/>
  <c r="A1612" i="3"/>
  <c r="B1598" i="3"/>
  <c r="A1598" i="3"/>
  <c r="B1584" i="3"/>
  <c r="A1584" i="3"/>
  <c r="B1570" i="3"/>
  <c r="A1570" i="3"/>
  <c r="B1556" i="3"/>
  <c r="A1556" i="3"/>
  <c r="B1542" i="3"/>
  <c r="A1542" i="3"/>
  <c r="B1540" i="3"/>
  <c r="G1529" i="3"/>
  <c r="B1526" i="3"/>
  <c r="A1526" i="3"/>
  <c r="G1524" i="3"/>
  <c r="D47" i="2" s="1"/>
  <c r="F47" i="2" s="1"/>
  <c r="B1513" i="3"/>
  <c r="A1513" i="3"/>
  <c r="G1511" i="3"/>
  <c r="B1500" i="3"/>
  <c r="A1500" i="3"/>
  <c r="G1498" i="3"/>
  <c r="B1481" i="3"/>
  <c r="A1481" i="3"/>
  <c r="B1477" i="3"/>
  <c r="A1477" i="3"/>
  <c r="A1472" i="3"/>
  <c r="B1467" i="3"/>
  <c r="A1467" i="3"/>
  <c r="B1129" i="3"/>
  <c r="A1129" i="3"/>
  <c r="B1075" i="3"/>
  <c r="A1075" i="3"/>
  <c r="G1452" i="3"/>
  <c r="B1449" i="3"/>
  <c r="A1449" i="3"/>
  <c r="G1069" i="3"/>
  <c r="G1073" i="3" s="1"/>
  <c r="D25" i="2" s="1"/>
  <c r="F25" i="2" s="1"/>
  <c r="B1067" i="3"/>
  <c r="A1067" i="3"/>
  <c r="B689" i="3"/>
  <c r="A689" i="3"/>
  <c r="B573" i="3"/>
  <c r="A573" i="3"/>
  <c r="B571" i="3"/>
  <c r="B560" i="3"/>
  <c r="A560" i="3"/>
  <c r="G372" i="3"/>
  <c r="G552" i="3" s="1"/>
  <c r="G554" i="3" s="1"/>
  <c r="A170" i="3"/>
  <c r="B159" i="3"/>
  <c r="A159" i="3"/>
  <c r="G111" i="3"/>
  <c r="B108" i="3"/>
  <c r="A108" i="3"/>
  <c r="G106" i="3"/>
  <c r="B100" i="3"/>
  <c r="A100" i="3"/>
  <c r="B59" i="3"/>
  <c r="A59" i="3"/>
  <c r="B6" i="3"/>
  <c r="B4" i="3"/>
  <c r="D78" i="2"/>
  <c r="F78" i="2" s="1"/>
  <c r="D77" i="2"/>
  <c r="F77" i="2" s="1"/>
  <c r="D46" i="2" l="1"/>
  <c r="F46" i="2" s="1"/>
  <c r="D45" i="2"/>
  <c r="F45" i="2" s="1"/>
  <c r="F43" i="2"/>
  <c r="F42" i="2"/>
  <c r="D9" i="2"/>
  <c r="F9" i="2" s="1"/>
  <c r="D59" i="2"/>
  <c r="F59" i="2" s="1"/>
  <c r="G1632" i="3"/>
  <c r="D60" i="2" s="1"/>
  <c r="F60" i="2" s="1"/>
  <c r="G1648" i="3"/>
  <c r="D62" i="2" s="1"/>
  <c r="F62" i="2" s="1"/>
  <c r="D65" i="2"/>
  <c r="F65" i="2" s="1"/>
  <c r="D27" i="2"/>
  <c r="F27" i="2" s="1"/>
  <c r="G1640" i="3"/>
  <c r="D61" i="2" s="1"/>
  <c r="F61" i="2" s="1"/>
  <c r="D21" i="2"/>
  <c r="F21" i="2" s="1"/>
  <c r="G1596" i="3"/>
  <c r="D57" i="2" s="1"/>
  <c r="F57" i="2" s="1"/>
  <c r="D56" i="2"/>
  <c r="F56" i="2" s="1"/>
  <c r="D54" i="2"/>
  <c r="F54" i="2" s="1"/>
  <c r="G1610" i="3"/>
  <c r="D58" i="2" s="1"/>
  <c r="F58" i="2" s="1"/>
  <c r="G1704" i="3"/>
  <c r="D66" i="2" s="1"/>
  <c r="F66" i="2" s="1"/>
  <c r="D8" i="2"/>
  <c r="F8" i="2" s="1"/>
  <c r="G168" i="3"/>
  <c r="D12" i="2" s="1"/>
  <c r="F12" i="2" s="1"/>
  <c r="G135" i="3"/>
  <c r="G1461" i="3"/>
  <c r="G1538" i="3"/>
  <c r="G1676" i="3"/>
  <c r="D64" i="2" s="1"/>
  <c r="F64" i="2" s="1"/>
  <c r="F22" i="2"/>
  <c r="D55" i="2"/>
  <c r="F55" i="2" s="1"/>
  <c r="G1662" i="3"/>
  <c r="D63" i="2" s="1"/>
  <c r="F63" i="2" s="1"/>
  <c r="D48" i="2" l="1"/>
  <c r="F48" i="2" s="1"/>
  <c r="F44" i="2"/>
  <c r="D26" i="2"/>
  <c r="F26" i="2" s="1"/>
  <c r="F20" i="2"/>
  <c r="D10" i="2"/>
  <c r="F10" i="2" s="1"/>
  <c r="F80" i="2"/>
  <c r="D35" i="2"/>
  <c r="F35" i="2" s="1"/>
  <c r="G1059" i="3"/>
  <c r="G1061" i="3" s="1"/>
  <c r="D23" i="2" s="1"/>
  <c r="G558" i="3"/>
  <c r="D7" i="2"/>
  <c r="F7" i="2" s="1"/>
  <c r="F50" i="2" l="1"/>
  <c r="F23" i="2"/>
  <c r="F38" i="2" s="1"/>
  <c r="D13" i="2"/>
  <c r="F13" i="2" s="1"/>
  <c r="F16" i="2" s="1"/>
  <c r="F99" i="2" l="1"/>
  <c r="F109" i="2" s="1"/>
  <c r="F111" i="2" s="1"/>
  <c r="C6" i="6" l="1"/>
  <c r="C9" i="6" s="1"/>
</calcChain>
</file>

<file path=xl/sharedStrings.xml><?xml version="1.0" encoding="utf-8"?>
<sst xmlns="http://schemas.openxmlformats.org/spreadsheetml/2006/main" count="3875" uniqueCount="385">
  <si>
    <t>Sr. No.</t>
  </si>
  <si>
    <t>Item Description</t>
  </si>
  <si>
    <t>Unit</t>
  </si>
  <si>
    <t>Quantity</t>
  </si>
  <si>
    <t>Rate</t>
  </si>
  <si>
    <t>Amount</t>
  </si>
  <si>
    <t>Each</t>
  </si>
  <si>
    <t>Nos</t>
  </si>
  <si>
    <t>Reference</t>
  </si>
  <si>
    <t xml:space="preserve">A.Dismantling &amp; Demolishing </t>
  </si>
  <si>
    <t>A1</t>
  </si>
  <si>
    <t>cum</t>
  </si>
  <si>
    <t>A2</t>
  </si>
  <si>
    <t>Demolishing cement concrete manually/ by mechanical means including disposal of material within 50 metres lead as per direction of Engineer - in - charge.</t>
  </si>
  <si>
    <t>sqm</t>
  </si>
  <si>
    <t>A3</t>
  </si>
  <si>
    <t>Dismantling tile work in floors and roofs laid in cement mortar including stacking material within 50 metres lead. For thickness of tiles 10 mm to 25 mm</t>
  </si>
  <si>
    <t>A4</t>
  </si>
  <si>
    <t>A5</t>
  </si>
  <si>
    <t>Dismantling roofing including ridges, hips, valleys and gutters etc., and stacking the material within 50 metres lead of: G.S. Sheet</t>
  </si>
  <si>
    <t>A6</t>
  </si>
  <si>
    <t>Demolishing brick work manually/ by mechanical means including stacking of serviceable material and disposal of unserviceable material within 50 metres lead as per direction of Engineer-in-charge. In cement mortar</t>
  </si>
  <si>
    <t>A7</t>
  </si>
  <si>
    <t>Dismantling of flushing cistern of all types (C.I./PVC/Vitrious China) including stacking of useful materials near the site and disposal of unserviceable materials within 50 metres lead.</t>
  </si>
  <si>
    <t>Dismantling old plaster or skirting raking out joints and cleaning the surface for plaster including disposal of rubbish to the dumping ground within 50 metres lead.</t>
  </si>
  <si>
    <t>Careful removal of existing wooden false ceiling, including all supporting framework, battens, and fixtures, ensuring minimum damage to adjoining surfaces; stacking of all serviceable material at designated location within site premises as directed by the Engineer-in-Charge.</t>
  </si>
  <si>
    <t>L.S</t>
  </si>
  <si>
    <t>Total A</t>
  </si>
  <si>
    <t>B1</t>
  </si>
  <si>
    <t>B2</t>
  </si>
  <si>
    <t>B3</t>
  </si>
  <si>
    <t>40 mm thick fine dressed stone flooring over 20 mm (average) thick base of cement mortar 1:5 (1 cement : 5 coarse sand) with joints finished flush.
White sand stone</t>
  </si>
  <si>
    <t>B4</t>
  </si>
  <si>
    <t>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t>
  </si>
  <si>
    <t>B5</t>
  </si>
  <si>
    <t>B6</t>
  </si>
  <si>
    <t>12 mm cement plaster finished with a floating coat of neat cement of mix :
1:4 (1 cement: 4 fine sand)</t>
  </si>
  <si>
    <t>B7</t>
  </si>
  <si>
    <t>kg</t>
  </si>
  <si>
    <t>B8</t>
  </si>
  <si>
    <t>B9</t>
  </si>
  <si>
    <t>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t>
  </si>
  <si>
    <t>B10</t>
  </si>
  <si>
    <t>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t>
  </si>
  <si>
    <t>B11</t>
  </si>
  <si>
    <t>Kota stone slab flooring over 20 mm (average) thick base laid over and jointed with grey cement slurry mixed with pigment to match the shade of the slab, including rubbing and polishing complete with base of cement mortar 1 : 4 (1 cement : 4 coarse sand) : 25 mm thick</t>
  </si>
  <si>
    <t>B12</t>
  </si>
  <si>
    <t>Kota stone slabs 20 mm thick in risers of steps, skirting, dado and pillars laid on 12 mm (average) thick cement mortar 1:3 (1 cement: 3 coarse sand) and jointed with grey cement slurry mixed with pigment to match the shade of the slabs, including rubbing and polishing complete.</t>
  </si>
  <si>
    <t>B13</t>
  </si>
  <si>
    <t>Total B</t>
  </si>
  <si>
    <t>C. Roofing works</t>
  </si>
  <si>
    <t>C1</t>
  </si>
  <si>
    <t>Provide and fixing 19 mm thick marine plywood (water-resistant) onto rafters using suitable screws and washers, including all required fixing materials (nails, screws, washers, adhesives), aligning, leveling, cutting to fit at joints, and finishing. Work to be done complete, as per Engineer‑in‑Charge approval.</t>
  </si>
  <si>
    <t>C2</t>
  </si>
  <si>
    <t>Providng and fixing insulated PUFF sheet Roofing with the following specificifications
-Panel Specifications: Roof shall be made of sandwich panel, made out of 0.50mm colour coated galvalume steel sheets spec 150gsm &amp; 550mpa as as outer &amp; inner cladding will be 0.40 mm colour coated galvalume sheet sheet spec 150 gsm &amp; 550 mpa on both side of PUFF.  Make of the sheet to be OEM TATA/JSW PRIME material. . The total thickness of panel will be 50/80 mm for roof, panel PU foam will be CFC free , self-extinguishing, Fire resistance type having density of 40 kg/cum. The Panel are joined together by tongue &amp; groove method, complete in all respect including all the accessories.
Fixing Mechanism: The sheeting will be fixed using galvanized self-drilling, self-tapping fasteners  with EPDM seals to ensure secure attachment and weatherproofing.</t>
  </si>
  <si>
    <t>C3</t>
  </si>
  <si>
    <t>Providing and fixing flashings, Cappings, valleys manufactured same material as mentioned for roof sheets above in standard lengths of 2.5 mtr. And fixed by means of hex-head self-drilling stitching screws. 501 to 1000 mm Girth in Ridges, flashings, aprons, barge boards (Make of the sheet to be OEM TATA/JSW PRIME material)</t>
  </si>
  <si>
    <t>rmt</t>
  </si>
  <si>
    <t>C4</t>
  </si>
  <si>
    <t>Providing and Fixing Gutters manufactured same material as mentioned for roof sheets without PUFF insultation above in standard lengths of 2.5 mtr. And fixed by means of hex-head self-drilling stitching screws. 501 to 1000 mm Girth
(Make of the sheet to be OEM TATA/JSW PRIME material)</t>
  </si>
  <si>
    <t>C5</t>
  </si>
  <si>
    <t>Providing and fixing precoated galvanised iron profile sheets (size, shape and pitch of corrugation as approved by Engineer-in-Charge) of total coated thickness 0.50 mm (base metal of minimum 0.45 mm thickness with total coating thickness of 0.05mm) with zinc coating 120 grams per sqm as per IS: 277, in 240 mpa steel grade, 5-7 microns epoxy primer onboth side of the sheet and polyester top coat 15-18 microns. Sheet should have protective guard film of 25 microns minimum to avoid scratches during transportation and should be supplied in single length upto 12 metre or as desired by Engineer-in-charge. The sheet shall be fixed using self drilling /self tapping screws of size (5.5x 55 mm) with EPDM seal, complete upto any pitch in horizontal/ vertical or curved surfaces, excluding the cost of purlins, rafters and trusses and including cutting to size and shape wherever required.</t>
  </si>
  <si>
    <t>C6</t>
  </si>
  <si>
    <t>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Flashings/ Aprons.( Upto 600 mm)</t>
  </si>
  <si>
    <t>metre</t>
  </si>
  <si>
    <t>C7</t>
  </si>
  <si>
    <t>Structural steel work riveted, bolted or welded in built up sections, trusses and framed work, including cutting, hoisting, fixing in position and applying a priming coat of approved steel primer all complete.</t>
  </si>
  <si>
    <t>Total C</t>
  </si>
  <si>
    <t>D1</t>
  </si>
  <si>
    <t>Providing and fixing white vitreous china extended wall mounting water closet of size 780x370x690 mm of approved shape including providing &amp; fixing white vitreous china cistern with dual flush fitting, of flushing capacity 3 litre/ 6 litre (adjustable to 4 litre/ 8 litres), including seat cover, and cistern fittings, nuts, bolts and gasket etc complete.</t>
  </si>
  <si>
    <t>D2</t>
  </si>
  <si>
    <t>Providing and fixing wash basin with C.I. brackets, 15 mm C.P. brass pillar taps, 32 mm C.P. brass waste of standard pattern, including painting of fittings and brackets, cutting and making good the walls wherever require:
White Vitreous China Flat back wash basin size 450x 300 mm with single 15 mm C.P. brass pillar tap</t>
  </si>
  <si>
    <t>D3</t>
  </si>
  <si>
    <t>Providing and fixing CP Brass 32 mm size Bottle Trap of approved quality &amp; make and as per the direction of Engineer-in-charge.</t>
  </si>
  <si>
    <t>D4</t>
  </si>
  <si>
    <t>Providing and fixing toilet paper holder : C.P. brass</t>
  </si>
  <si>
    <t xml:space="preserve"> </t>
  </si>
  <si>
    <t>D5</t>
  </si>
  <si>
    <t xml:space="preserve">Providing and fixing Health faucet with 1 metre long Flexible tube and C.P. wall hook with PVC &amp; SS Screws wherever required make and as per the direction of Engineer-in-charge.  </t>
  </si>
  <si>
    <t>D6</t>
  </si>
  <si>
    <t>Providing and fixing of C.P. Soap dish complete as per instruction of Engineer-in-charge.</t>
  </si>
  <si>
    <t>D7</t>
  </si>
  <si>
    <t>Providing and fixing C.P Towel Rail 600mm long fixed to PVC cleats with C.p brass screws including cutting and making good the walls wherever required.</t>
  </si>
  <si>
    <t>D8</t>
  </si>
  <si>
    <t>Providing and fixing C.P Single lever concealed diverter and Bath spout for bath and shower with Button at Top complete as per direction of the Engineer-in-charge</t>
  </si>
  <si>
    <t>D9</t>
  </si>
  <si>
    <t>Providing and Fixing Shower Head 
Over head rose shower with revoling joint ( with boday roation) &amp; 115 mm long shower arm complete as directed by enginner in charge</t>
  </si>
  <si>
    <t>D10</t>
  </si>
  <si>
    <t>Providing and fixing C.P. brass long body bib cock of approved quality conforming to IS standards and weighing not less than 690 gms.15 mm nominal bore</t>
  </si>
  <si>
    <t>D11</t>
  </si>
  <si>
    <t>Providing and fixing C.P. brass stop cock (concealed) of standard design and of approved make conforming to IS:8931. 15 mm nominal bore</t>
  </si>
  <si>
    <t>D12</t>
  </si>
  <si>
    <t>Providing and fixing C.P. brass angle valve for basin mixer and geyser points of approved quality conforming to IS:8931 15 mm nominal bore</t>
  </si>
  <si>
    <t>D13</t>
  </si>
  <si>
    <t xml:space="preserve">Providing and fixing of C.P towel ring square/circular fixed to wooden cleats with C.P brass screws including cutting and making good the walls wherever required. </t>
  </si>
  <si>
    <t>D14</t>
  </si>
  <si>
    <t>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t>
  </si>
  <si>
    <t>15 mm nominal dia Pipes</t>
  </si>
  <si>
    <t>20 mm nominal dia Pipes</t>
  </si>
  <si>
    <t>25 mm nominal dia Pipes</t>
  </si>
  <si>
    <t>32 mm nominal dia Pipes</t>
  </si>
  <si>
    <t>D15</t>
  </si>
  <si>
    <t>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External work</t>
  </si>
  <si>
    <t>D16</t>
  </si>
  <si>
    <t>Providing and laying Non Pressure NP-3 class (Medium duty) R.C.C. pipes including collars/spigot jointed with stiff mixture of cement mortar in the proportion of 1:2 (1 cement : 2 fine sand) including testing of jointsetc. Complete 
450 mm dia RCC pipes.</t>
  </si>
  <si>
    <t>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t>
  </si>
  <si>
    <t>each</t>
  </si>
  <si>
    <t>Total D</t>
  </si>
  <si>
    <t>Grand Total</t>
  </si>
  <si>
    <t>S.N0</t>
  </si>
  <si>
    <t>L</t>
  </si>
  <si>
    <t>W</t>
  </si>
  <si>
    <t>H/D</t>
  </si>
  <si>
    <t>Qty.</t>
  </si>
  <si>
    <t>At different location as per structure demand</t>
  </si>
  <si>
    <t>Total</t>
  </si>
  <si>
    <t>Toilet 1</t>
  </si>
  <si>
    <t>Toilet 2</t>
  </si>
  <si>
    <t>Wall 1</t>
  </si>
  <si>
    <t>Wall 2</t>
  </si>
  <si>
    <t>Wall 3</t>
  </si>
  <si>
    <t>Wall 4</t>
  </si>
  <si>
    <t>Wall 5</t>
  </si>
  <si>
    <t>Total a</t>
  </si>
  <si>
    <t>Deduction</t>
  </si>
  <si>
    <t>Door 1</t>
  </si>
  <si>
    <t>Door 2</t>
  </si>
  <si>
    <t>Door 3</t>
  </si>
  <si>
    <t>Door 4</t>
  </si>
  <si>
    <t>Window 1</t>
  </si>
  <si>
    <t>Window 2</t>
  </si>
  <si>
    <t>Total b</t>
  </si>
  <si>
    <t>Total (a-b)</t>
  </si>
  <si>
    <t xml:space="preserve">For retaining wall </t>
  </si>
  <si>
    <t>For drains</t>
  </si>
  <si>
    <t>For drain and plinth protection</t>
  </si>
  <si>
    <t>a</t>
  </si>
  <si>
    <t>b</t>
  </si>
  <si>
    <t>Pt.</t>
  </si>
  <si>
    <r>
      <rPr>
        <sz val="11"/>
        <color theme="1"/>
        <rFont val="Roboto"/>
      </rPr>
      <t xml:space="preserve">Supply, Installation, Testing &amp; Commissioning of 1200 mm dia 5 Star rated ceiling fan with all accessories as complete as required. </t>
    </r>
    <r>
      <rPr>
        <b/>
        <sz val="11"/>
        <color theme="1"/>
        <rFont val="Roboto"/>
      </rPr>
      <t>(Make -Havells / Oriant / Bajaj ).</t>
    </r>
  </si>
  <si>
    <t>Job</t>
  </si>
  <si>
    <t>Deductions</t>
  </si>
  <si>
    <t>Providing and laying Ceramic glazed floor tiles of size 300x300 mm(thickness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t>
  </si>
  <si>
    <t>D. Plumbing &amp; Sanitary works</t>
  </si>
  <si>
    <t>D17</t>
  </si>
  <si>
    <t>Total (A+B+C+D+E)</t>
  </si>
  <si>
    <t>Supplying of light fixtures as per sample approved.</t>
  </si>
  <si>
    <t>E.Electrical Work</t>
  </si>
  <si>
    <t>E1</t>
  </si>
  <si>
    <t>E2</t>
  </si>
  <si>
    <t>E3</t>
  </si>
  <si>
    <t>E4</t>
  </si>
  <si>
    <t>E5</t>
  </si>
  <si>
    <t>E6</t>
  </si>
  <si>
    <t>E7</t>
  </si>
  <si>
    <t>E8</t>
  </si>
  <si>
    <t>E9</t>
  </si>
  <si>
    <t>Total E</t>
  </si>
  <si>
    <t>B. Masonry and Flooring &amp; Wood Work</t>
  </si>
  <si>
    <t>Providing wood work in frames of doors, windows, clerestory windows and other frames, wrought framed and fixed in position with hold fast lugs or with dash fasteners of required dia &amp; length (hold fast lugs or dash fastener shall be paid for separately). Sal wood</t>
  </si>
  <si>
    <t>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t>
  </si>
  <si>
    <t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t>
  </si>
  <si>
    <t>Second class teak wood</t>
  </si>
  <si>
    <t>Float glass panes-4 mm thick glass pane (weight not less than 10 kg/sqm).</t>
  </si>
  <si>
    <t xml:space="preserve">Careful repair and refurbishment of existing wooden doors and windows, including minor dismantling, replacement of decayed wood with matching timber, tightening of joints, surface preparation, anti-termite treatment, repair/refixing of fittings, and replacement of broken or damaged glass panes where required, complete with polishing/painting as per engineer in charge. </t>
  </si>
  <si>
    <t>Hospital Area</t>
  </si>
  <si>
    <t>Toilet 3</t>
  </si>
  <si>
    <t>Toilet 4</t>
  </si>
  <si>
    <t>Toilet 5</t>
  </si>
  <si>
    <t>Toilet 6</t>
  </si>
  <si>
    <t>Door 5</t>
  </si>
  <si>
    <t>Niche</t>
  </si>
  <si>
    <t>Door 6</t>
  </si>
  <si>
    <t>Fanlight</t>
  </si>
  <si>
    <t>Lobby  (A21)</t>
  </si>
  <si>
    <t>Girls Ward  (A22)</t>
  </si>
  <si>
    <t>Female Staff Ward (A23)</t>
  </si>
  <si>
    <t>OPD (A11)</t>
  </si>
  <si>
    <t>Consultation Room (A12)</t>
  </si>
  <si>
    <t>Observation Room (A13)</t>
  </si>
  <si>
    <t>Duty Room (A14)</t>
  </si>
  <si>
    <t>Store (A16)</t>
  </si>
  <si>
    <t>Foyer (A19)</t>
  </si>
  <si>
    <t>Emergency room (A15)</t>
  </si>
  <si>
    <t>Emergency room (A17)</t>
  </si>
  <si>
    <t>Dining Hall (A20)</t>
  </si>
  <si>
    <t>Physiotherapy Chamber (A10)</t>
  </si>
  <si>
    <t>Minor OT  (A9)</t>
  </si>
  <si>
    <t>Waiting Room (A2)</t>
  </si>
  <si>
    <t>RMO's Chamber (A3)</t>
  </si>
  <si>
    <t>Office Reception (A1)</t>
  </si>
  <si>
    <t>X-Ray room (A4)</t>
  </si>
  <si>
    <t>Test Lab (A5)</t>
  </si>
  <si>
    <t>Dispensary (A6)</t>
  </si>
  <si>
    <t>Medical Store (A7)</t>
  </si>
  <si>
    <t>Bath (24.1)</t>
  </si>
  <si>
    <t>Toilet (A25)</t>
  </si>
  <si>
    <t>Toilet (A18)</t>
  </si>
  <si>
    <t>Bath (A32)</t>
  </si>
  <si>
    <t>Bath (32)</t>
  </si>
  <si>
    <t>Toilet (B9)</t>
  </si>
  <si>
    <t>Toilet (A23.1)</t>
  </si>
  <si>
    <t>Store (A29)</t>
  </si>
  <si>
    <t>40X40X3MM</t>
  </si>
  <si>
    <t>Garage</t>
  </si>
  <si>
    <t>(A24)</t>
  </si>
  <si>
    <t>(A32)</t>
  </si>
  <si>
    <t>Toilet (A30.1)</t>
  </si>
  <si>
    <t>For Wall</t>
  </si>
  <si>
    <t>TOTAL a</t>
  </si>
  <si>
    <t>TOTAL b</t>
  </si>
  <si>
    <t>Bath (33)</t>
  </si>
  <si>
    <t>Bath (34)</t>
  </si>
  <si>
    <t>Window 3</t>
  </si>
  <si>
    <t>TOTAL (a-b)</t>
  </si>
  <si>
    <t>Area 1</t>
  </si>
  <si>
    <t>Area 2</t>
  </si>
  <si>
    <t>Area 3</t>
  </si>
  <si>
    <t>For Garage</t>
  </si>
  <si>
    <t>Consultation room (A12)</t>
  </si>
  <si>
    <t>50 X 50 X 3MM</t>
  </si>
  <si>
    <t>200x200x4MM</t>
  </si>
  <si>
    <t>Steel Plate(3mm thick)</t>
  </si>
  <si>
    <t>100x100x3MM</t>
  </si>
  <si>
    <t>For Canopy</t>
  </si>
  <si>
    <t>Boys Ward (A30)</t>
  </si>
  <si>
    <t>Isolation Ward (A32,33,34)</t>
  </si>
  <si>
    <t>Store (A31)</t>
  </si>
  <si>
    <t>Staff Ward  (A37)</t>
  </si>
  <si>
    <t>Female Isolation Ward (A26,27,28)</t>
  </si>
  <si>
    <t>Toilet (A7.1)</t>
  </si>
  <si>
    <t>Toilet (A28.1)</t>
  </si>
  <si>
    <t>Toilet (A35)</t>
  </si>
  <si>
    <t>Toilet (A38)</t>
  </si>
  <si>
    <t>Demolishing stone rubble masonry manually/ by mechanical means including stacking of serviceable material and disposal of unserviceable material within 50 metres lead as per direction of Engineer-in-charge : In lime mortar</t>
  </si>
  <si>
    <t>Bath (A32.1)</t>
  </si>
  <si>
    <t>Bath (A32.2)</t>
  </si>
  <si>
    <t>Garage Area</t>
  </si>
  <si>
    <t>Steps</t>
  </si>
  <si>
    <t>nos</t>
  </si>
  <si>
    <t>20% of total quantity to be taken</t>
  </si>
  <si>
    <t>Brick work with common burnt clay F.P.S. (non modular) bricks of class designation 7.5 in superstructure above plinth level up to floor V level in all shapes and sizes in : Cement mortar 1:4 (1 cement : 4 coarse sand)</t>
  </si>
  <si>
    <t>B17</t>
  </si>
  <si>
    <t>B16</t>
  </si>
  <si>
    <t>B15</t>
  </si>
  <si>
    <t>B14</t>
  </si>
  <si>
    <t>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t>
  </si>
  <si>
    <t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t>
  </si>
  <si>
    <t>Brick work with common burnt clay F.P.S. (non modular) bricks of class designation 7.5 in foundation and plinth in:
Cement mortar 1:4 (1 cement : 4 coarse sand)</t>
  </si>
  <si>
    <t>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t>
  </si>
  <si>
    <t>Earth work in surface excavation not exceeding 30 cm in depth but exceeding 1.5 m in width as well as 10 sqm on plan including getting out and disposal of excavated earth upto 50 m and lift upto 1.5 m, as directed by Engineer-in- Charge:
All kinds of soil</t>
  </si>
  <si>
    <t>A9</t>
  </si>
  <si>
    <t>A8</t>
  </si>
  <si>
    <t>Demolishing R.C.C. work manually/ by mechanical means including stacking of steel bars and disposal of unserviceable material within 50 metres lead as per direction of Engineer - in- charge.</t>
  </si>
  <si>
    <t>Dismantling of flexible pavement (bituminous courses) by mechanical means and disposal of dismantled material up to a lead of 1 kilometre, as per direction of Engineer-in-charge.</t>
  </si>
  <si>
    <t>Outside area as per drawing - 58 sqm</t>
  </si>
  <si>
    <t>Taking 100 mm depth</t>
  </si>
  <si>
    <r>
      <rPr>
        <sz val="11"/>
        <color theme="1"/>
        <rFont val="Roboto"/>
      </rPr>
      <t>In</t>
    </r>
    <r>
      <rPr>
        <i/>
        <sz val="11"/>
        <color theme="1"/>
        <rFont val="Roboto"/>
      </rPr>
      <t xml:space="preserve"> </t>
    </r>
    <r>
      <rPr>
        <sz val="11"/>
        <color theme="1"/>
        <rFont val="Roboto"/>
      </rPr>
      <t>Isolation Ward 1</t>
    </r>
  </si>
  <si>
    <t>Main ward</t>
  </si>
  <si>
    <t>Room 1</t>
  </si>
  <si>
    <t>Toilet</t>
  </si>
  <si>
    <t>In Isolation Ward 2</t>
  </si>
  <si>
    <t>Room 2</t>
  </si>
  <si>
    <t xml:space="preserve">Toilet </t>
  </si>
  <si>
    <t>Outside area as per drawing</t>
  </si>
  <si>
    <t>For Isolation Ward 1</t>
  </si>
  <si>
    <t>For Isolation Ward 2</t>
  </si>
  <si>
    <r>
      <rPr>
        <b/>
        <sz val="11"/>
        <color theme="1"/>
        <rFont val="Roboto"/>
      </rPr>
      <t>In</t>
    </r>
    <r>
      <rPr>
        <b/>
        <i/>
        <sz val="11"/>
        <color theme="1"/>
        <rFont val="Roboto"/>
      </rPr>
      <t xml:space="preserve"> </t>
    </r>
    <r>
      <rPr>
        <b/>
        <sz val="11"/>
        <color theme="1"/>
        <rFont val="Roboto"/>
      </rPr>
      <t>Isolation Ward 1</t>
    </r>
  </si>
  <si>
    <t>Wall 6</t>
  </si>
  <si>
    <t>Ventilator 1</t>
  </si>
  <si>
    <t>Ventilator 2</t>
  </si>
  <si>
    <t>Ventilator 3</t>
  </si>
  <si>
    <t xml:space="preserve">Outside area as per drawing </t>
  </si>
  <si>
    <t>Isolation Ward 1</t>
  </si>
  <si>
    <t>Location 1</t>
  </si>
  <si>
    <t>Location 2</t>
  </si>
  <si>
    <t>Location 3</t>
  </si>
  <si>
    <t>Location 4</t>
  </si>
  <si>
    <t>Isolation Ward 2</t>
  </si>
  <si>
    <t>Hardscape</t>
  </si>
  <si>
    <t>For drain</t>
  </si>
  <si>
    <t>1)</t>
  </si>
  <si>
    <t>2)</t>
  </si>
  <si>
    <t>3)</t>
  </si>
  <si>
    <t>4)</t>
  </si>
  <si>
    <t>5)</t>
  </si>
  <si>
    <t>6)</t>
  </si>
  <si>
    <t>7)</t>
  </si>
  <si>
    <t>8)</t>
  </si>
  <si>
    <t>9)</t>
  </si>
  <si>
    <t>Stone</t>
  </si>
  <si>
    <t>Brick work for drain</t>
  </si>
  <si>
    <t>For drain work</t>
  </si>
  <si>
    <t>For Passage</t>
  </si>
  <si>
    <t>Verandah</t>
  </si>
  <si>
    <t>For walls</t>
  </si>
  <si>
    <t>Sr. No</t>
  </si>
  <si>
    <t>Head</t>
  </si>
  <si>
    <t>Refurbishment of Main Building</t>
  </si>
  <si>
    <t xml:space="preserve">Total </t>
  </si>
  <si>
    <t>Refurbishment of Tin Huts</t>
  </si>
  <si>
    <t>LSS_Summary for Bill of Quantities_ Refurbishment of Hospital</t>
  </si>
  <si>
    <t>nos.</t>
  </si>
  <si>
    <t xml:space="preserve">Point Wiring: 
Point wiring rates are inclusive of 2X2.5 sq mm FRLS PVC insulated stranded copper conductor wires for circuit and 1.5 sq mm FRLS PVC insulated copper conductor insulated earth wire. </t>
  </si>
  <si>
    <r>
      <t>Supply, Wiring, Testing &amp; Commissioning for switch board controlled light points with 3 X 1.5sq.mm FRLS PVC insulated copper wire and earthing with 1.5 sq.mm. FRLS PVC insulated copper wire in insurface / recessed Medium class FRLS PVC conduit,  surface tee, saddles,conduit fixing material, MS Connector, including providing &amp; fixing of modular switches as specified complete with modular plate with GI boxes of suitable as complete as required.</t>
    </r>
    <r>
      <rPr>
        <b/>
        <sz val="11"/>
        <color theme="1"/>
        <rFont val="Roboto"/>
      </rPr>
      <t xml:space="preserve"> </t>
    </r>
  </si>
  <si>
    <t>First Point (One point controlled by one no. 6 amps switch.) (Normal Light Point)</t>
  </si>
  <si>
    <t xml:space="preserve">same as the above for Looping Point </t>
  </si>
  <si>
    <t xml:space="preserve">Supply, Wiring, Testing &amp; Commissioning for MCB controlled light points with 2 x 2.5 + 1 X 1.5 sq.mm FRLS PVC insulated copper wires in recessed / surface mounted in  in insurface / recessed Medium class FRLS PVC conduit, surface tee, saddles, conduit fixing material, MS Connector, along with all required fittings. (Cost of MCB not to be included) </t>
  </si>
  <si>
    <t xml:space="preserve">First Point (First light points controlled by one no.6A SP MCB) </t>
  </si>
  <si>
    <t xml:space="preserve">same as above for the Looping Point </t>
  </si>
  <si>
    <t>Supply, Wiring, Testing &amp; Commissioning for  6 A multistandard shutterd switched socket outlet with 3 x 1.5 sq mm FRLS PVC insulated copper wire &amp; earthing with 1.5 sq.mm FRLS PVC insulated copper wire  in  surface / recessed Medium class FRLS PVC conduit, surface tee, saddles,conduit fixing material, MS Connector, including providing &amp; fixing of 6amps modular switch, socket complete with modular plate with suitable size of GI box complete in all respect.</t>
  </si>
  <si>
    <t xml:space="preserve">Supply, Wiring, Testing &amp; Commissioning for 1 nos, 16 A  shuttered, switched socket outlets with 2 x4 +1 x 2.5 sq.mm FRLS PVC insulated copper wire &amp; earthing with 2.5 sq.mm FRLS PVC insulated copper wire in  surface / recessed Medium class FRLS PVC conduit, including providing &amp; fixing of 1 nos. of 16amps modular switched socket outlets alongwith 1nos 16 A switch with modular plate with GI box complete. </t>
  </si>
  <si>
    <t xml:space="preserve">Supply and wiring of exhaust fan point with 3 X 1.5 sq.mm FRLS PVC insulated copper conductor cable in in  surface / recessed GI conduit, fixing on surface or wall/ceiling including fixing of saddles etc. including galvanised M.S. box, modular range of plate switches, 6A socket, modular cover plate, PVC insulated copper earth wire etc. complete as required.  </t>
  </si>
  <si>
    <t xml:space="preserve">Providing and fixing in position the following FRLS PVC conduits including all accessories concealed in F. ceiling (PVC conduit not to be instaUed above false ceilfng) /waif/ floor as required including M.S. junction or pull boxes with 3mm thick perspex sheet cover plate compl-ete with 1.6 mm dia G.I. pull wires in the length of conduit. </t>
  </si>
  <si>
    <t>20 mm dia conduit ( 1.6 mm thick)</t>
  </si>
  <si>
    <t>25 mm dia conduit (1.6 mm thick)</t>
  </si>
  <si>
    <t>32 mm dia conduit (2.0 mm thick)</t>
  </si>
  <si>
    <t xml:space="preserve">Supply,installing ,connecting testing and commissioning of the following double door 1/4 rows vertical type 1.6 mm thick and 1. 4 thick door sheet steel enclosed fully recessed type, TPN Miniature Circuit Breakers Distribution Boards dust proof, verm-in proof, with hinged and lockable doors complete with DP MCB's and inter- connection with copper wire , insulated copper bus bar , cable glands-/conduit entry bushes, bonding to earth and paint-ing. Also provide separate neutral: busbar for each phase. Provide separate ,Earth Links for each phase. Use brass thimbles for connections of all: wires. 1 row for single phase and 4 rows for 3 phase. Provide separate 4 way 63 A main neutral link also. The phase busbar links shall be factory pre insulated. </t>
  </si>
  <si>
    <t xml:space="preserve">10 Way TPN DB, each phase consisting of 8 Nos. 10/20 AMP SP MCB's and controlled by one number 100 mA sensitivity 63 AMPS DP ELCB backed up with 1 no 63 Amps 4 pole MCB. </t>
  </si>
  <si>
    <t xml:space="preserve">8 Way TPN DB, each phase consisting of 6 Nos. 10/20 AMP SP MCB's and controlled by one number 100 mA sensitivity 63 AMPS DP ELCB backed up with 1 no 63 Amps 4 pole MCB. </t>
  </si>
  <si>
    <t>14 Way TPN DB, each phase consisting of 12 Nos. 10/20 AMP SP MCB's and controlled by one number 100 mA sensitivity 63 AMPS DP ELCB backed up with 1 no 63 Amps 4 pole MCB.</t>
  </si>
  <si>
    <r>
      <t>Supply &amp; Installation, Testing &amp; Commissioning of 250 mm dia exhaust fan with all accessories as complete as required.</t>
    </r>
    <r>
      <rPr>
        <b/>
        <sz val="11"/>
        <color theme="1"/>
        <rFont val="Arial"/>
        <family val="2"/>
      </rPr>
      <t xml:space="preserve"> (Make -Havells / Oriant / Bajaj ).</t>
    </r>
  </si>
  <si>
    <t>Hospital</t>
  </si>
  <si>
    <t>RMO's Residence</t>
  </si>
  <si>
    <t>Nurse's residence</t>
  </si>
  <si>
    <t>Isolation ward 1</t>
  </si>
  <si>
    <t>Isolation ward 2</t>
  </si>
  <si>
    <t>Total Quantity</t>
  </si>
  <si>
    <t>C2.1</t>
  </si>
  <si>
    <t xml:space="preserve">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t>
  </si>
  <si>
    <t>Flashings/ Aprons.( Upto 600 mm)</t>
  </si>
  <si>
    <t>Gutter (600 mm over all girth)</t>
  </si>
  <si>
    <t>C2.2</t>
  </si>
  <si>
    <t xml:space="preserve">Wiring for the Ceiling fan points with 3X1.5 Sq.mm PVC insulated stranded copper conductor wires in concealed FRLS PVC. conduits in ceiling / walls as directed including providing Hexagonal fan Box , Electronic fan regulator,6 amp switch, 5 sided G.I. Boxes for housing the regulator and earthing complete as required. </t>
  </si>
  <si>
    <t>E1.1</t>
  </si>
  <si>
    <t>E1.2</t>
  </si>
  <si>
    <t>E2.1</t>
  </si>
  <si>
    <t>E2.2</t>
  </si>
  <si>
    <t>E7.1</t>
  </si>
  <si>
    <t>E7.2</t>
  </si>
  <si>
    <t>E7.3</t>
  </si>
  <si>
    <t>E8.1</t>
  </si>
  <si>
    <t>E8.2</t>
  </si>
  <si>
    <t>E8.3</t>
  </si>
  <si>
    <t>E10</t>
  </si>
  <si>
    <t>Drawing room</t>
  </si>
  <si>
    <t xml:space="preserve">Dining Room </t>
  </si>
  <si>
    <t>Bedroom Room 1</t>
  </si>
  <si>
    <t>Bedroom Room 2</t>
  </si>
  <si>
    <t>Dressing</t>
  </si>
  <si>
    <t>Bath</t>
  </si>
  <si>
    <t>E11</t>
  </si>
  <si>
    <t>Verandah 1</t>
  </si>
  <si>
    <t>Kitchen</t>
  </si>
  <si>
    <t>Verandah 2</t>
  </si>
  <si>
    <t>Nurse's Residence</t>
  </si>
  <si>
    <t>Living Room</t>
  </si>
  <si>
    <t>Foyer</t>
  </si>
  <si>
    <t>Bedroom 1</t>
  </si>
  <si>
    <t>Bedroom 2</t>
  </si>
  <si>
    <t xml:space="preserve">taking 30% quantity </t>
  </si>
  <si>
    <t>Door</t>
  </si>
  <si>
    <t>Window</t>
  </si>
  <si>
    <t>taking 50% quantity</t>
  </si>
  <si>
    <t>Wall painting with premium acrylic emulsion paint of interior grade, having VOC (Volatile Organic Compound ) content less than 50 grams/ litre of approved brand and manufacture, including applying additional coats wherever required to achieve even shade and colour. Two coats</t>
  </si>
  <si>
    <t>Total quantity</t>
  </si>
  <si>
    <t>Providing and fixing approved quality natural stone cladding of 18–25 mm thickness, in required sizes, shapes, and patterns, on walls, columns, or façade surfaces, as per drawings, specifications, and as directed by the Engineer-in-Charge.</t>
  </si>
  <si>
    <t>B18</t>
  </si>
  <si>
    <t xml:space="preserve">Providing &amp; Fixing double skin full height 12 mm thick solid partition of make STYLAM or similar (upto the 7 feet), vertical members to be fixed on the SS plate and caping on the floor. Approved BWR ply as per IS:303, finished both side with approved 1 mm laminate surface complete with door shutter with laminate finish matching to the other available side of the partition, to be incorporated with necessary hinges, sliding bolt from inside, handle and all complete as per design, direction and approval of the Engineer. </t>
  </si>
  <si>
    <t>LSS_Bill of Quantities_Refurbishment of  Hospital-Tin Hut_07.05.2026</t>
  </si>
  <si>
    <t>LSS_Takeoff Sheet_Refurbishment of  Hospital-Tin Hut_07.05.2026</t>
  </si>
  <si>
    <t>50% quantity to be taken</t>
  </si>
  <si>
    <t xml:space="preserve">Wiring for projector/Geyser points with 2 x 4 + 1 x 2.5 sq mm FRLS PVC insulated strande·d copper con-ductor wires in concealed FRLS PVC conduits in F.ceiling/ walls/ Ceiling as directed including providing and fixing of 16 amps flush type switch near the white board and 16 amps 5 pin socket near the projector in ceiling , 5 sided G.I. boxes for housing switches and 16 amps 3 pin socket outlet and earthing and complete as required.(including body earth for GI boxes) ( 1 point per circuits) </t>
  </si>
  <si>
    <t xml:space="preserve">Wiring for A/C outlet points with 2X4.0+1X2.5 sq mm FRLS PVC insulated stranded copper conductor wires in FRLS PVC conduit/wall/floor ducts as directed including 25 A single phase Triny  type socket with 25 A SP MCB (motor duty), 2 mm thick providing and Nos. fixing M.S. box to house the above duly painted and earthing with 2.5  sq. mm FRLS PVC insulated stranded Copper Conductor wires complete  as required. </t>
  </si>
  <si>
    <t>E9.1</t>
  </si>
  <si>
    <t>E9.2</t>
  </si>
  <si>
    <t>E9.3</t>
  </si>
  <si>
    <t>E10.1</t>
  </si>
  <si>
    <t>E10.2</t>
  </si>
  <si>
    <t>E10.3</t>
  </si>
  <si>
    <t>E12</t>
  </si>
  <si>
    <t>E13</t>
  </si>
  <si>
    <t>Hospital total quantity</t>
  </si>
  <si>
    <t>LSS__Bill of Quantities_Refurbishment of Hospital -Main Building_07.05.2026</t>
  </si>
  <si>
    <t>LSS__Takeoff sheet_Refurbishment of Hospital -Main Building_07.05.2026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</si>
</sst>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164" formatCode="_(* #,##0.00_);_(* \(#,##0.00\);_(* &quot;-&quot;??_);_(@_)"/>
    <numFmt numFmtId="165" formatCode="_ [$₹-4009]\ * #,##0.00_ ;_ [$₹-4009]\ * \-#,##0.00_ ;_ [$₹-4009]\ * &quot;-&quot;??_ ;_ @_ "/>
    <numFmt numFmtId="166" formatCode="0.0"/>
    <numFmt numFmtId="167" formatCode="[$₹-4009]\ #,##0.00"/>
  </numFmts>
  <fonts count="2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2"/>
      <color theme="0"/>
      <name val="Roboto"/>
    </font>
    <font>
      <sz val="11"/>
      <color theme="1"/>
      <name val="Roboto"/>
    </font>
    <font>
      <b/>
      <sz val="16"/>
      <color theme="1"/>
      <name val="Roboto"/>
    </font>
    <font>
      <b/>
      <sz val="12"/>
      <color theme="1"/>
      <name val="Roboto"/>
    </font>
    <font>
      <b/>
      <sz val="14"/>
      <color theme="1"/>
      <name val="Roboto"/>
    </font>
    <font>
      <b/>
      <sz val="11"/>
      <color theme="1"/>
      <name val="Roboto"/>
    </font>
    <font>
      <sz val="11"/>
      <color theme="1"/>
      <name val="Calibri"/>
      <family val="2"/>
    </font>
    <font>
      <sz val="11"/>
      <color theme="1"/>
      <name val="Calibri"/>
      <family val="2"/>
      <scheme val="minor"/>
    </font>
    <font>
      <sz val="9"/>
      <color theme="1"/>
      <name val="Roboto"/>
    </font>
    <font>
      <b/>
      <sz val="9"/>
      <color theme="1"/>
      <name val="Roboto"/>
    </font>
    <font>
      <b/>
      <sz val="11"/>
      <color theme="1"/>
      <name val="Arial"/>
      <family val="2"/>
    </font>
    <font>
      <sz val="8"/>
      <name val="Calibri"/>
      <family val="2"/>
      <scheme val="minor"/>
    </font>
    <font>
      <sz val="11"/>
      <name val="Roboto"/>
    </font>
    <font>
      <b/>
      <sz val="11"/>
      <color theme="1"/>
      <name val="Calibri"/>
      <family val="2"/>
      <scheme val="minor"/>
    </font>
    <font>
      <u/>
      <sz val="11"/>
      <color theme="1"/>
      <name val="Roboto"/>
    </font>
    <font>
      <i/>
      <sz val="11"/>
      <color theme="1"/>
      <name val="Roboto"/>
    </font>
    <font>
      <b/>
      <i/>
      <sz val="11"/>
      <color theme="1"/>
      <name val="Roboto"/>
    </font>
    <font>
      <sz val="12"/>
      <name val="Calibri"/>
      <family val="2"/>
    </font>
    <font>
      <b/>
      <sz val="12"/>
      <color theme="1"/>
      <name val="Calibri"/>
      <family val="2"/>
      <scheme val="minor"/>
    </font>
    <font>
      <sz val="12"/>
      <color theme="1"/>
      <name val="Calibri"/>
      <family val="2"/>
      <scheme val="minor"/>
    </font>
    <font>
      <sz val="14"/>
      <color theme="1"/>
      <name val="Roboto"/>
    </font>
    <font>
      <sz val="8"/>
      <name val="Calibri"/>
      <scheme val="minor"/>
    </font>
  </fonts>
  <fills count="7">
    <fill>
      <patternFill patternType="none"/>
    </fill>
    <fill>
      <patternFill patternType="gray125"/>
    </fill>
    <fill>
      <patternFill patternType="solid">
        <fgColor theme="0"/>
        <bgColor theme="0"/>
      </patternFill>
    </fill>
    <fill>
      <patternFill patternType="solid">
        <fgColor rgb="FFB94F4F"/>
        <bgColor rgb="FFB94F4F"/>
      </patternFill>
    </fill>
    <fill>
      <patternFill patternType="solid">
        <fgColor rgb="FFF2F2F2"/>
        <bgColor rgb="FFF2F2F2"/>
      </patternFill>
    </fill>
    <fill>
      <patternFill patternType="solid">
        <fgColor theme="0"/>
        <bgColor rgb="FFFFFF00"/>
      </patternFill>
    </fill>
    <fill>
      <patternFill patternType="solid">
        <fgColor theme="0"/>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 fillId="0" borderId="7"/>
  </cellStyleXfs>
  <cellXfs count="397">
    <xf numFmtId="0" fontId="0" fillId="0" borderId="0" xfId="0"/>
    <xf numFmtId="0" fontId="6" fillId="2" borderId="4" xfId="0" applyFont="1" applyFill="1" applyBorder="1" applyAlignment="1">
      <alignment horizontal="left" vertical="top"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2" fontId="6" fillId="0" borderId="4" xfId="0" applyNumberFormat="1" applyFont="1" applyBorder="1" applyAlignment="1">
      <alignment horizontal="center" vertical="center"/>
    </xf>
    <xf numFmtId="0" fontId="6" fillId="0" borderId="4" xfId="0" applyFont="1" applyBorder="1" applyAlignment="1">
      <alignment horizontal="left" vertical="center" wrapText="1"/>
    </xf>
    <xf numFmtId="0" fontId="6" fillId="0" borderId="0" xfId="0" applyFont="1" applyAlignment="1">
      <alignment wrapText="1"/>
    </xf>
    <xf numFmtId="0" fontId="8"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44" fontId="8" fillId="0" borderId="4" xfId="0" applyNumberFormat="1" applyFont="1" applyBorder="1" applyAlignment="1">
      <alignment horizontal="center" vertical="center" wrapText="1"/>
    </xf>
    <xf numFmtId="0" fontId="6" fillId="0" borderId="4" xfId="0" applyFont="1" applyBorder="1" applyAlignment="1">
      <alignment horizontal="center" wrapText="1"/>
    </xf>
    <xf numFmtId="0" fontId="6" fillId="0" borderId="4" xfId="0" applyFont="1" applyBorder="1" applyAlignment="1">
      <alignment wrapText="1"/>
    </xf>
    <xf numFmtId="0" fontId="9" fillId="3" borderId="4" xfId="0" applyFont="1" applyFill="1" applyBorder="1" applyAlignment="1">
      <alignment horizontal="left" vertical="center" wrapText="1"/>
    </xf>
    <xf numFmtId="0" fontId="6" fillId="2" borderId="4" xfId="0" applyFont="1" applyFill="1" applyBorder="1" applyAlignment="1">
      <alignment horizontal="center" wrapText="1"/>
    </xf>
    <xf numFmtId="2" fontId="6" fillId="2" borderId="4" xfId="0" applyNumberFormat="1" applyFont="1" applyFill="1" applyBorder="1" applyAlignment="1">
      <alignment horizontal="center" wrapText="1"/>
    </xf>
    <xf numFmtId="165" fontId="6" fillId="2" borderId="4" xfId="0" applyNumberFormat="1" applyFont="1" applyFill="1" applyBorder="1" applyAlignment="1">
      <alignment horizontal="center" wrapText="1"/>
    </xf>
    <xf numFmtId="2" fontId="6" fillId="0" borderId="4" xfId="0" applyNumberFormat="1" applyFont="1" applyBorder="1" applyAlignment="1">
      <alignment horizontal="center" wrapText="1"/>
    </xf>
    <xf numFmtId="165" fontId="6" fillId="0" borderId="4" xfId="0" applyNumberFormat="1" applyFont="1" applyBorder="1" applyAlignment="1">
      <alignment horizontal="center" wrapText="1"/>
    </xf>
    <xf numFmtId="0" fontId="9" fillId="0" borderId="4" xfId="0" applyFont="1" applyBorder="1" applyAlignment="1">
      <alignment horizontal="left" vertical="center" wrapText="1"/>
    </xf>
    <xf numFmtId="165" fontId="9" fillId="0" borderId="4" xfId="0" applyNumberFormat="1" applyFont="1" applyBorder="1" applyAlignment="1">
      <alignment horizontal="left" vertical="center" wrapText="1"/>
    </xf>
    <xf numFmtId="0" fontId="6" fillId="0" borderId="1" xfId="0" applyFont="1" applyBorder="1" applyAlignment="1">
      <alignment horizontal="center" wrapText="1"/>
    </xf>
    <xf numFmtId="2" fontId="6" fillId="0" borderId="1" xfId="0" applyNumberFormat="1" applyFont="1" applyBorder="1" applyAlignment="1">
      <alignment horizontal="center" wrapText="1"/>
    </xf>
    <xf numFmtId="165" fontId="6" fillId="2" borderId="11" xfId="0" applyNumberFormat="1" applyFont="1" applyFill="1" applyBorder="1" applyAlignment="1">
      <alignment horizontal="center" wrapText="1"/>
    </xf>
    <xf numFmtId="2" fontId="6" fillId="0" borderId="4" xfId="0" applyNumberFormat="1" applyFont="1" applyBorder="1" applyAlignment="1">
      <alignment horizontal="center" vertical="center" wrapText="1"/>
    </xf>
    <xf numFmtId="165" fontId="6" fillId="2" borderId="4" xfId="0" applyNumberFormat="1" applyFont="1" applyFill="1" applyBorder="1" applyAlignment="1">
      <alignment horizontal="center" vertical="center" wrapText="1"/>
    </xf>
    <xf numFmtId="0" fontId="6" fillId="2" borderId="4" xfId="0" applyFont="1" applyFill="1" applyBorder="1" applyAlignment="1">
      <alignment vertical="top" wrapText="1"/>
    </xf>
    <xf numFmtId="0" fontId="9" fillId="2" borderId="4" xfId="0" applyFont="1" applyFill="1" applyBorder="1" applyAlignment="1">
      <alignment horizontal="left" vertical="center" wrapText="1"/>
    </xf>
    <xf numFmtId="165" fontId="9" fillId="2" borderId="4" xfId="0" applyNumberFormat="1" applyFont="1" applyFill="1" applyBorder="1" applyAlignment="1">
      <alignment horizontal="left" vertical="center" wrapText="1"/>
    </xf>
    <xf numFmtId="0" fontId="6" fillId="2"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6" fillId="0" borderId="0" xfId="0" applyFont="1" applyAlignment="1">
      <alignment vertical="center" wrapText="1"/>
    </xf>
    <xf numFmtId="165" fontId="6" fillId="0" borderId="0" xfId="0" applyNumberFormat="1" applyFont="1" applyAlignment="1">
      <alignment horizontal="right" wrapText="1"/>
    </xf>
    <xf numFmtId="0" fontId="6" fillId="0" borderId="0" xfId="0" applyFont="1" applyAlignment="1">
      <alignment horizontal="center" wrapText="1"/>
    </xf>
    <xf numFmtId="44" fontId="6" fillId="0" borderId="0" xfId="0" applyNumberFormat="1" applyFont="1" applyAlignment="1">
      <alignment horizont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2" fontId="8" fillId="4" borderId="4" xfId="0" applyNumberFormat="1" applyFont="1" applyFill="1" applyBorder="1" applyAlignment="1">
      <alignment horizontal="center" vertical="center"/>
    </xf>
    <xf numFmtId="0" fontId="6" fillId="0" borderId="4" xfId="0" applyFont="1" applyBorder="1" applyAlignment="1">
      <alignment vertical="center"/>
    </xf>
    <xf numFmtId="0" fontId="10" fillId="3" borderId="4" xfId="0" applyFont="1" applyFill="1" applyBorder="1" applyAlignment="1">
      <alignment horizontal="center" vertical="center"/>
    </xf>
    <xf numFmtId="0" fontId="8" fillId="3" borderId="4" xfId="0" applyFont="1" applyFill="1" applyBorder="1" applyAlignment="1">
      <alignment vertical="center"/>
    </xf>
    <xf numFmtId="0" fontId="10" fillId="3" borderId="4" xfId="0" applyFont="1" applyFill="1" applyBorder="1" applyAlignment="1">
      <alignment vertical="center"/>
    </xf>
    <xf numFmtId="0" fontId="10" fillId="0" borderId="0" xfId="0" applyFont="1" applyAlignment="1">
      <alignment vertical="center"/>
    </xf>
    <xf numFmtId="0" fontId="10" fillId="0" borderId="4" xfId="0" applyFont="1" applyBorder="1" applyAlignment="1">
      <alignment horizontal="center" vertical="center"/>
    </xf>
    <xf numFmtId="0" fontId="10"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4" xfId="0" applyFont="1" applyBorder="1" applyAlignment="1">
      <alignment vertical="center" wrapText="1"/>
    </xf>
    <xf numFmtId="0" fontId="10" fillId="0" borderId="4" xfId="0" applyFont="1" applyBorder="1" applyAlignment="1">
      <alignment vertical="center"/>
    </xf>
    <xf numFmtId="2" fontId="10" fillId="0" borderId="4" xfId="0" applyNumberFormat="1" applyFont="1" applyBorder="1" applyAlignment="1">
      <alignment horizontal="center" vertical="center"/>
    </xf>
    <xf numFmtId="2" fontId="10" fillId="0" borderId="4" xfId="0" applyNumberFormat="1" applyFont="1" applyBorder="1" applyAlignment="1">
      <alignment horizontal="center" vertical="center" wrapText="1"/>
    </xf>
    <xf numFmtId="2" fontId="6" fillId="0" borderId="4" xfId="0" applyNumberFormat="1" applyFont="1" applyBorder="1" applyAlignment="1">
      <alignment horizontal="left" vertical="center" wrapText="1"/>
    </xf>
    <xf numFmtId="2" fontId="11" fillId="0" borderId="4" xfId="0" applyNumberFormat="1" applyFont="1" applyBorder="1" applyAlignment="1">
      <alignment horizontal="center" vertical="center"/>
    </xf>
    <xf numFmtId="4" fontId="6" fillId="0" borderId="4" xfId="0" applyNumberFormat="1" applyFont="1" applyBorder="1" applyAlignment="1">
      <alignment horizontal="center" vertical="center" wrapText="1"/>
    </xf>
    <xf numFmtId="0" fontId="11" fillId="0" borderId="4" xfId="0" applyFont="1" applyBorder="1"/>
    <xf numFmtId="2" fontId="11" fillId="0" borderId="4" xfId="0" applyNumberFormat="1" applyFont="1" applyBorder="1"/>
    <xf numFmtId="2" fontId="6" fillId="0" borderId="4" xfId="0" applyNumberFormat="1" applyFont="1" applyBorder="1" applyAlignment="1">
      <alignment horizontal="center"/>
    </xf>
    <xf numFmtId="0" fontId="10" fillId="0" borderId="4" xfId="0" applyFont="1" applyBorder="1" applyAlignment="1">
      <alignment horizontal="center"/>
    </xf>
    <xf numFmtId="2" fontId="10" fillId="0" borderId="4" xfId="0" applyNumberFormat="1" applyFont="1" applyBorder="1" applyAlignment="1">
      <alignment horizontal="center"/>
    </xf>
    <xf numFmtId="2" fontId="10" fillId="0" borderId="4" xfId="0" applyNumberFormat="1" applyFont="1" applyBorder="1" applyAlignment="1">
      <alignment horizontal="center" wrapText="1"/>
    </xf>
    <xf numFmtId="4" fontId="6" fillId="0" borderId="4" xfId="0" applyNumberFormat="1" applyFont="1" applyBorder="1" applyAlignment="1">
      <alignment horizontal="center" vertical="center"/>
    </xf>
    <xf numFmtId="4" fontId="10" fillId="0" borderId="4"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5" fillId="3" borderId="4" xfId="0" applyFont="1" applyFill="1" applyBorder="1" applyAlignment="1">
      <alignment vertical="center"/>
    </xf>
    <xf numFmtId="164" fontId="6" fillId="0" borderId="4" xfId="0" applyNumberFormat="1" applyFont="1" applyBorder="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13" fillId="0" borderId="0" xfId="0" applyFont="1"/>
    <xf numFmtId="0" fontId="14" fillId="0" borderId="0" xfId="0" applyFont="1"/>
    <xf numFmtId="0" fontId="6" fillId="2" borderId="4" xfId="0" applyFont="1" applyFill="1" applyBorder="1" applyAlignment="1">
      <alignment horizontal="justify" vertical="top" wrapText="1"/>
    </xf>
    <xf numFmtId="0" fontId="6" fillId="5" borderId="4" xfId="0" applyFont="1" applyFill="1" applyBorder="1" applyAlignment="1">
      <alignment horizontal="center" wrapText="1"/>
    </xf>
    <xf numFmtId="2" fontId="6" fillId="0" borderId="4" xfId="0" applyNumberFormat="1" applyFont="1" applyBorder="1" applyAlignment="1">
      <alignment vertical="center"/>
    </xf>
    <xf numFmtId="0" fontId="6" fillId="6" borderId="4" xfId="0" applyFont="1" applyFill="1" applyBorder="1" applyAlignment="1">
      <alignment horizontal="center" vertical="center" wrapText="1"/>
    </xf>
    <xf numFmtId="0" fontId="6" fillId="5" borderId="4" xfId="0" applyFont="1" applyFill="1" applyBorder="1" applyAlignment="1">
      <alignment horizontal="left" vertical="top" wrapText="1"/>
    </xf>
    <xf numFmtId="2" fontId="6" fillId="5" borderId="4" xfId="0" applyNumberFormat="1" applyFont="1" applyFill="1" applyBorder="1" applyAlignment="1">
      <alignment horizontal="center" vertical="center" wrapText="1"/>
    </xf>
    <xf numFmtId="0" fontId="6" fillId="2" borderId="11" xfId="0" applyFont="1" applyFill="1" applyBorder="1" applyAlignment="1">
      <alignment horizontal="justify" vertical="top" wrapText="1"/>
    </xf>
    <xf numFmtId="2" fontId="6" fillId="2" borderId="4" xfId="0" applyNumberFormat="1" applyFont="1" applyFill="1" applyBorder="1" applyAlignment="1">
      <alignment horizontal="center" vertical="center" wrapText="1"/>
    </xf>
    <xf numFmtId="2" fontId="6" fillId="2" borderId="4" xfId="0" applyNumberFormat="1" applyFont="1" applyFill="1" applyBorder="1" applyAlignment="1">
      <alignment horizontal="center" vertical="top" wrapText="1"/>
    </xf>
    <xf numFmtId="0" fontId="6" fillId="0" borderId="11" xfId="0" applyFont="1" applyBorder="1" applyAlignment="1">
      <alignment horizontal="left" vertical="center" wrapText="1"/>
    </xf>
    <xf numFmtId="166" fontId="6" fillId="5" borderId="4" xfId="0" applyNumberFormat="1" applyFont="1" applyFill="1" applyBorder="1" applyAlignment="1">
      <alignment horizontal="center" vertical="center"/>
    </xf>
    <xf numFmtId="0" fontId="6" fillId="5" borderId="4" xfId="0" applyFont="1" applyFill="1" applyBorder="1" applyAlignment="1">
      <alignment horizontal="center" vertical="center" wrapText="1"/>
    </xf>
    <xf numFmtId="44" fontId="6" fillId="5" borderId="4" xfId="0" applyNumberFormat="1" applyFont="1" applyFill="1" applyBorder="1" applyAlignment="1">
      <alignment horizontal="center" vertical="center"/>
    </xf>
    <xf numFmtId="166" fontId="6" fillId="5" borderId="4" xfId="0" applyNumberFormat="1" applyFont="1" applyFill="1" applyBorder="1" applyAlignment="1">
      <alignment horizontal="center" vertical="top"/>
    </xf>
    <xf numFmtId="164" fontId="6" fillId="5" borderId="4" xfId="0" applyNumberFormat="1" applyFont="1" applyFill="1" applyBorder="1" applyAlignment="1">
      <alignment horizontal="center" vertical="center" wrapText="1"/>
    </xf>
    <xf numFmtId="0" fontId="17" fillId="6" borderId="4" xfId="0" applyFont="1" applyFill="1" applyBorder="1" applyAlignment="1">
      <alignment horizontal="center" wrapText="1"/>
    </xf>
    <xf numFmtId="0" fontId="17" fillId="2" borderId="4" xfId="0" applyFont="1" applyFill="1" applyBorder="1" applyAlignment="1">
      <alignment horizontal="justify" vertical="top" wrapText="1"/>
    </xf>
    <xf numFmtId="2" fontId="17" fillId="6" borderId="4" xfId="0" applyNumberFormat="1" applyFont="1" applyFill="1" applyBorder="1" applyAlignment="1">
      <alignment horizontal="center" wrapText="1"/>
    </xf>
    <xf numFmtId="165" fontId="17" fillId="2" borderId="4" xfId="0" applyNumberFormat="1" applyFont="1" applyFill="1" applyBorder="1" applyAlignment="1">
      <alignment horizontal="center" wrapText="1"/>
    </xf>
    <xf numFmtId="0" fontId="17" fillId="6" borderId="4" xfId="0" applyFont="1" applyFill="1" applyBorder="1" applyAlignment="1">
      <alignment wrapText="1"/>
    </xf>
    <xf numFmtId="0" fontId="6" fillId="0" borderId="11" xfId="0" applyFont="1" applyBorder="1" applyAlignment="1">
      <alignment horizontal="left" vertical="top" wrapText="1"/>
    </xf>
    <xf numFmtId="0" fontId="10" fillId="0" borderId="11" xfId="0" applyFont="1" applyBorder="1" applyAlignment="1">
      <alignment horizontal="left" vertical="center" wrapText="1"/>
    </xf>
    <xf numFmtId="0" fontId="6" fillId="0" borderId="13" xfId="0" applyFont="1" applyBorder="1" applyAlignment="1">
      <alignment horizontal="center" vertical="center" wrapText="1"/>
    </xf>
    <xf numFmtId="0" fontId="10" fillId="0" borderId="12" xfId="0" applyFont="1" applyBorder="1" applyAlignment="1">
      <alignment horizontal="left" vertical="center" wrapText="1"/>
    </xf>
    <xf numFmtId="2" fontId="0" fillId="0" borderId="0" xfId="0" applyNumberFormat="1"/>
    <xf numFmtId="0" fontId="6" fillId="0" borderId="4" xfId="0" applyFont="1" applyBorder="1" applyAlignment="1">
      <alignment horizontal="center"/>
    </xf>
    <xf numFmtId="0" fontId="11" fillId="0" borderId="4" xfId="0" applyFont="1" applyBorder="1" applyAlignment="1">
      <alignment horizontal="center" vertical="center"/>
    </xf>
    <xf numFmtId="0" fontId="3" fillId="0" borderId="0" xfId="0" applyFont="1"/>
    <xf numFmtId="0" fontId="10" fillId="0" borderId="4" xfId="0" applyFont="1" applyBorder="1" applyAlignment="1">
      <alignment horizontal="left" vertical="center"/>
    </xf>
    <xf numFmtId="0" fontId="6" fillId="0" borderId="11" xfId="0" applyFont="1" applyBorder="1" applyAlignment="1">
      <alignment horizontal="center" vertical="center" wrapText="1"/>
    </xf>
    <xf numFmtId="0" fontId="10" fillId="0" borderId="11" xfId="0" applyFont="1" applyBorder="1" applyAlignment="1">
      <alignment horizontal="left" vertical="top" wrapText="1"/>
    </xf>
    <xf numFmtId="0" fontId="6" fillId="0" borderId="14" xfId="0" applyFont="1" applyBorder="1" applyAlignment="1">
      <alignment horizontal="center" vertical="center"/>
    </xf>
    <xf numFmtId="0" fontId="6" fillId="0" borderId="8" xfId="0" applyFont="1" applyBorder="1" applyAlignment="1">
      <alignment horizontal="left" vertical="top" wrapText="1"/>
    </xf>
    <xf numFmtId="0" fontId="10" fillId="0" borderId="14" xfId="0" applyFont="1" applyBorder="1" applyAlignment="1">
      <alignment horizontal="center" vertical="center"/>
    </xf>
    <xf numFmtId="2" fontId="10"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left" vertical="top" wrapText="1"/>
    </xf>
    <xf numFmtId="0" fontId="10" fillId="0" borderId="12" xfId="0" applyFont="1" applyBorder="1" applyAlignment="1">
      <alignment horizontal="center" vertical="center"/>
    </xf>
    <xf numFmtId="2" fontId="10" fillId="0" borderId="12" xfId="0" applyNumberFormat="1" applyFont="1" applyBorder="1" applyAlignment="1">
      <alignment horizontal="center" vertical="center"/>
    </xf>
    <xf numFmtId="0" fontId="6" fillId="0" borderId="15" xfId="0" applyFont="1" applyBorder="1" applyAlignment="1">
      <alignment horizontal="left" vertical="top" wrapText="1"/>
    </xf>
    <xf numFmtId="0" fontId="10" fillId="0" borderId="13" xfId="0" applyFont="1" applyBorder="1" applyAlignment="1">
      <alignment horizontal="center" vertical="center"/>
    </xf>
    <xf numFmtId="2" fontId="10" fillId="0" borderId="13" xfId="0" applyNumberFormat="1" applyFont="1" applyBorder="1" applyAlignment="1">
      <alignment horizontal="center" vertical="center"/>
    </xf>
    <xf numFmtId="0" fontId="6" fillId="0" borderId="4" xfId="0" applyFont="1" applyBorder="1" applyAlignment="1">
      <alignment horizontal="justify" vertical="top" wrapText="1"/>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4" xfId="0" applyFont="1" applyFill="1" applyBorder="1" applyAlignment="1">
      <alignment horizontal="left" wrapText="1"/>
    </xf>
    <xf numFmtId="2" fontId="6" fillId="6" borderId="4" xfId="0" applyNumberFormat="1" applyFont="1" applyFill="1" applyBorder="1" applyAlignment="1">
      <alignment horizontal="center" wrapText="1"/>
    </xf>
    <xf numFmtId="0" fontId="10" fillId="0" borderId="11"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6" fillId="0" borderId="3" xfId="0" applyFont="1" applyBorder="1" applyAlignment="1">
      <alignment horizontal="center" vertical="center"/>
    </xf>
    <xf numFmtId="0" fontId="6" fillId="6" borderId="4" xfId="0" applyFont="1" applyFill="1" applyBorder="1" applyAlignment="1">
      <alignment horizontal="center" wrapText="1"/>
    </xf>
    <xf numFmtId="0" fontId="6" fillId="6" borderId="4" xfId="0" applyFont="1" applyFill="1" applyBorder="1" applyAlignment="1">
      <alignment wrapText="1"/>
    </xf>
    <xf numFmtId="0" fontId="6" fillId="6" borderId="4" xfId="0" applyFont="1" applyFill="1" applyBorder="1" applyAlignment="1">
      <alignment horizontal="center" vertical="center"/>
    </xf>
    <xf numFmtId="2" fontId="6" fillId="6" borderId="4" xfId="0" applyNumberFormat="1" applyFont="1" applyFill="1" applyBorder="1" applyAlignment="1">
      <alignment horizontal="center" vertical="center" wrapText="1"/>
    </xf>
    <xf numFmtId="0" fontId="6" fillId="6" borderId="1" xfId="0" applyFont="1" applyFill="1" applyBorder="1" applyAlignment="1">
      <alignment horizontal="center" wrapText="1"/>
    </xf>
    <xf numFmtId="2" fontId="6" fillId="6" borderId="1" xfId="0" applyNumberFormat="1" applyFont="1" applyFill="1" applyBorder="1" applyAlignment="1">
      <alignment horizontal="center" wrapText="1"/>
    </xf>
    <xf numFmtId="165" fontId="6" fillId="5" borderId="4" xfId="0" applyNumberFormat="1" applyFont="1" applyFill="1" applyBorder="1" applyAlignment="1">
      <alignment horizontal="center" vertical="center" wrapText="1"/>
    </xf>
    <xf numFmtId="0" fontId="6" fillId="5" borderId="4" xfId="0" applyFont="1" applyFill="1" applyBorder="1" applyAlignment="1">
      <alignment vertical="center" wrapText="1"/>
    </xf>
    <xf numFmtId="0" fontId="6" fillId="2" borderId="4" xfId="0" applyFont="1" applyFill="1" applyBorder="1" applyAlignment="1">
      <alignment horizontal="center" vertical="top" wrapText="1"/>
    </xf>
    <xf numFmtId="0" fontId="10" fillId="6" borderId="4" xfId="0" applyFont="1" applyFill="1" applyBorder="1" applyAlignment="1">
      <alignment horizontal="center" vertical="center"/>
    </xf>
    <xf numFmtId="0" fontId="10" fillId="6" borderId="4" xfId="0" applyFont="1" applyFill="1" applyBorder="1" applyAlignment="1">
      <alignment vertical="center"/>
    </xf>
    <xf numFmtId="2" fontId="10" fillId="6" borderId="4" xfId="0" applyNumberFormat="1" applyFont="1" applyFill="1" applyBorder="1" applyAlignment="1">
      <alignment horizontal="center" vertical="center"/>
    </xf>
    <xf numFmtId="0" fontId="6" fillId="6" borderId="4" xfId="0" applyFont="1" applyFill="1" applyBorder="1" applyAlignment="1">
      <alignment vertical="center" wrapText="1"/>
    </xf>
    <xf numFmtId="0" fontId="6" fillId="6" borderId="4" xfId="0" applyFont="1" applyFill="1" applyBorder="1" applyAlignment="1">
      <alignment horizontal="left" vertical="center" wrapText="1"/>
    </xf>
    <xf numFmtId="2" fontId="6" fillId="6" borderId="4" xfId="0" applyNumberFormat="1" applyFont="1" applyFill="1" applyBorder="1" applyAlignment="1">
      <alignment horizontal="left" vertical="center" wrapText="1"/>
    </xf>
    <xf numFmtId="0" fontId="6" fillId="6" borderId="4" xfId="0" applyFont="1" applyFill="1" applyBorder="1" applyAlignment="1">
      <alignment vertical="center"/>
    </xf>
    <xf numFmtId="2" fontId="6" fillId="6" borderId="4" xfId="0" applyNumberFormat="1" applyFont="1" applyFill="1" applyBorder="1" applyAlignment="1">
      <alignment horizontal="center" vertical="center"/>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166" fontId="6" fillId="6" borderId="4" xfId="0" applyNumberFormat="1" applyFont="1" applyFill="1" applyBorder="1" applyAlignment="1">
      <alignment horizontal="center" vertical="center" wrapText="1"/>
    </xf>
    <xf numFmtId="0" fontId="6" fillId="6" borderId="11" xfId="0" applyFont="1" applyFill="1" applyBorder="1" applyAlignment="1">
      <alignment horizontal="left" vertical="center" wrapText="1"/>
    </xf>
    <xf numFmtId="0" fontId="2" fillId="0" borderId="7" xfId="1"/>
    <xf numFmtId="0" fontId="6" fillId="0" borderId="7" xfId="1" applyFont="1" applyAlignment="1">
      <alignment wrapText="1"/>
    </xf>
    <xf numFmtId="165" fontId="6" fillId="0" borderId="7" xfId="1" applyNumberFormat="1" applyFont="1" applyAlignment="1">
      <alignment horizontal="right" wrapText="1"/>
    </xf>
    <xf numFmtId="44" fontId="6" fillId="0" borderId="7" xfId="1" applyNumberFormat="1" applyFont="1" applyAlignment="1">
      <alignment horizontal="center" wrapText="1"/>
    </xf>
    <xf numFmtId="0" fontId="6" fillId="0" borderId="7" xfId="1" applyFont="1" applyAlignment="1">
      <alignment horizontal="center" wrapText="1"/>
    </xf>
    <xf numFmtId="0" fontId="6" fillId="0" borderId="7" xfId="1" applyFont="1" applyAlignment="1">
      <alignment vertical="center" wrapText="1"/>
    </xf>
    <xf numFmtId="0" fontId="6" fillId="0" borderId="4" xfId="1" applyFont="1" applyBorder="1" applyAlignment="1">
      <alignment wrapText="1"/>
    </xf>
    <xf numFmtId="0" fontId="7" fillId="3" borderId="4" xfId="1" applyFont="1" applyFill="1" applyBorder="1" applyAlignment="1">
      <alignment horizontal="left" vertical="center" wrapText="1"/>
    </xf>
    <xf numFmtId="167" fontId="7" fillId="3" borderId="4" xfId="1" applyNumberFormat="1" applyFont="1" applyFill="1" applyBorder="1" applyAlignment="1">
      <alignment horizontal="center" vertical="center" wrapText="1"/>
    </xf>
    <xf numFmtId="0" fontId="6" fillId="0" borderId="4" xfId="1" applyFont="1" applyBorder="1" applyAlignment="1">
      <alignment horizontal="center" wrapText="1"/>
    </xf>
    <xf numFmtId="0" fontId="9" fillId="0" borderId="4" xfId="1" applyFont="1" applyBorder="1" applyAlignment="1">
      <alignment horizontal="left" vertical="center" wrapText="1"/>
    </xf>
    <xf numFmtId="165" fontId="9" fillId="0" borderId="4" xfId="1" applyNumberFormat="1" applyFont="1" applyBorder="1" applyAlignment="1">
      <alignment horizontal="left" vertical="center" wrapText="1"/>
    </xf>
    <xf numFmtId="165" fontId="6" fillId="2" borderId="4" xfId="1" applyNumberFormat="1" applyFont="1" applyFill="1" applyBorder="1" applyAlignment="1">
      <alignment horizontal="center" wrapText="1"/>
    </xf>
    <xf numFmtId="2" fontId="6" fillId="0" borderId="4" xfId="1" applyNumberFormat="1" applyFont="1" applyBorder="1" applyAlignment="1">
      <alignment horizontal="center" wrapText="1"/>
    </xf>
    <xf numFmtId="0" fontId="6" fillId="2" borderId="4" xfId="1" applyFont="1" applyFill="1" applyBorder="1" applyAlignment="1">
      <alignment horizontal="left" vertical="top" wrapText="1"/>
    </xf>
    <xf numFmtId="0" fontId="9" fillId="2" borderId="4" xfId="1" applyFont="1" applyFill="1" applyBorder="1" applyAlignment="1">
      <alignment horizontal="left" vertical="center" wrapText="1"/>
    </xf>
    <xf numFmtId="0" fontId="6" fillId="0" borderId="4" xfId="1" applyFont="1" applyBorder="1" applyAlignment="1">
      <alignment vertical="center" wrapText="1"/>
    </xf>
    <xf numFmtId="2" fontId="6" fillId="0" borderId="4" xfId="1" applyNumberFormat="1" applyFont="1" applyBorder="1" applyAlignment="1">
      <alignment horizontal="center" vertical="center" wrapText="1"/>
    </xf>
    <xf numFmtId="0" fontId="6" fillId="0" borderId="4" xfId="1" applyFont="1" applyBorder="1" applyAlignment="1">
      <alignment horizontal="center" vertical="center" wrapText="1"/>
    </xf>
    <xf numFmtId="0" fontId="14" fillId="0" borderId="7" xfId="1" applyFont="1"/>
    <xf numFmtId="44" fontId="6" fillId="5" borderId="4" xfId="1" applyNumberFormat="1" applyFont="1" applyFill="1" applyBorder="1" applyAlignment="1">
      <alignment horizontal="center" vertical="center"/>
    </xf>
    <xf numFmtId="164" fontId="6" fillId="5" borderId="4" xfId="1" applyNumberFormat="1" applyFont="1" applyFill="1" applyBorder="1" applyAlignment="1">
      <alignment horizontal="center" vertical="center"/>
    </xf>
    <xf numFmtId="0" fontId="6" fillId="5" borderId="4" xfId="1" applyFont="1" applyFill="1" applyBorder="1" applyAlignment="1">
      <alignment horizontal="center" vertical="center" wrapText="1"/>
    </xf>
    <xf numFmtId="0" fontId="6" fillId="5" borderId="4" xfId="1" applyFont="1" applyFill="1" applyBorder="1" applyAlignment="1">
      <alignment horizontal="left" vertical="top" wrapText="1"/>
    </xf>
    <xf numFmtId="166" fontId="6" fillId="5" borderId="4" xfId="1" applyNumberFormat="1" applyFont="1" applyFill="1" applyBorder="1" applyAlignment="1">
      <alignment horizontal="center" vertical="top"/>
    </xf>
    <xf numFmtId="0" fontId="13" fillId="0" borderId="7" xfId="1" applyFont="1"/>
    <xf numFmtId="0" fontId="6" fillId="2" borderId="4" xfId="1" applyFont="1" applyFill="1" applyBorder="1" applyAlignment="1">
      <alignment horizontal="justify" vertical="top" wrapText="1"/>
    </xf>
    <xf numFmtId="0" fontId="9" fillId="3" borderId="4" xfId="1" applyFont="1" applyFill="1" applyBorder="1" applyAlignment="1">
      <alignment horizontal="left" vertical="center" wrapText="1"/>
    </xf>
    <xf numFmtId="165" fontId="9" fillId="2" borderId="4" xfId="1" applyNumberFormat="1" applyFont="1" applyFill="1" applyBorder="1" applyAlignment="1">
      <alignment horizontal="left" vertical="center" wrapText="1"/>
    </xf>
    <xf numFmtId="0" fontId="6" fillId="5" borderId="4" xfId="1" applyFont="1" applyFill="1" applyBorder="1" applyAlignment="1">
      <alignment wrapText="1"/>
    </xf>
    <xf numFmtId="2" fontId="6" fillId="2" borderId="4" xfId="1" applyNumberFormat="1" applyFont="1" applyFill="1" applyBorder="1" applyAlignment="1">
      <alignment horizontal="center" vertical="top" wrapText="1"/>
    </xf>
    <xf numFmtId="0" fontId="6" fillId="2" borderId="4" xfId="1" applyFont="1" applyFill="1" applyBorder="1" applyAlignment="1">
      <alignment horizontal="center" vertical="center" wrapText="1"/>
    </xf>
    <xf numFmtId="2" fontId="6" fillId="2" borderId="4" xfId="1" applyNumberFormat="1" applyFont="1" applyFill="1" applyBorder="1" applyAlignment="1">
      <alignment horizontal="center" vertical="center" wrapText="1"/>
    </xf>
    <xf numFmtId="2" fontId="6" fillId="5" borderId="4" xfId="1" applyNumberFormat="1" applyFont="1" applyFill="1" applyBorder="1" applyAlignment="1">
      <alignment horizontal="center" vertical="center" wrapText="1"/>
    </xf>
    <xf numFmtId="0" fontId="6" fillId="5" borderId="4" xfId="1" applyFont="1" applyFill="1" applyBorder="1" applyAlignment="1">
      <alignment horizontal="center" wrapText="1"/>
    </xf>
    <xf numFmtId="165" fontId="6" fillId="5" borderId="4" xfId="1" applyNumberFormat="1" applyFont="1" applyFill="1" applyBorder="1" applyAlignment="1">
      <alignment horizontal="center" wrapText="1"/>
    </xf>
    <xf numFmtId="0" fontId="6" fillId="6" borderId="4" xfId="1" applyFont="1" applyFill="1" applyBorder="1" applyAlignment="1">
      <alignment horizontal="center" vertical="center" wrapText="1"/>
    </xf>
    <xf numFmtId="0" fontId="6" fillId="2" borderId="4" xfId="1" applyFont="1" applyFill="1" applyBorder="1" applyAlignment="1">
      <alignment horizontal="center" wrapText="1"/>
    </xf>
    <xf numFmtId="0" fontId="17" fillId="6" borderId="4" xfId="1" applyFont="1" applyFill="1" applyBorder="1" applyAlignment="1">
      <alignment wrapText="1"/>
    </xf>
    <xf numFmtId="165" fontId="17" fillId="2" borderId="4" xfId="1" applyNumberFormat="1" applyFont="1" applyFill="1" applyBorder="1" applyAlignment="1">
      <alignment horizontal="center" wrapText="1"/>
    </xf>
    <xf numFmtId="2" fontId="17" fillId="6" borderId="4" xfId="1" applyNumberFormat="1" applyFont="1" applyFill="1" applyBorder="1" applyAlignment="1">
      <alignment horizontal="center" wrapText="1"/>
    </xf>
    <xf numFmtId="0" fontId="17" fillId="6" borderId="4" xfId="1" applyFont="1" applyFill="1" applyBorder="1" applyAlignment="1">
      <alignment horizontal="center" wrapText="1"/>
    </xf>
    <xf numFmtId="0" fontId="17" fillId="2" borderId="4" xfId="1" applyFont="1" applyFill="1" applyBorder="1" applyAlignment="1">
      <alignment horizontal="justify" vertical="top" wrapText="1"/>
    </xf>
    <xf numFmtId="165" fontId="6" fillId="2" borderId="11" xfId="1" applyNumberFormat="1" applyFont="1" applyFill="1" applyBorder="1" applyAlignment="1">
      <alignment horizontal="center" wrapText="1"/>
    </xf>
    <xf numFmtId="2" fontId="6" fillId="0" borderId="11" xfId="1" applyNumberFormat="1" applyFont="1" applyBorder="1" applyAlignment="1">
      <alignment horizontal="center" wrapText="1"/>
    </xf>
    <xf numFmtId="0" fontId="6" fillId="0" borderId="11" xfId="1" applyFont="1" applyBorder="1" applyAlignment="1">
      <alignment horizontal="center" wrapText="1"/>
    </xf>
    <xf numFmtId="2" fontId="6" fillId="5" borderId="4" xfId="1" applyNumberFormat="1" applyFont="1" applyFill="1" applyBorder="1" applyAlignment="1">
      <alignment horizontal="center" wrapText="1"/>
    </xf>
    <xf numFmtId="0" fontId="6" fillId="0" borderId="4" xfId="1" applyFont="1" applyBorder="1" applyAlignment="1">
      <alignment horizontal="left" vertical="center" wrapText="1"/>
    </xf>
    <xf numFmtId="165" fontId="6" fillId="0" borderId="4" xfId="1" applyNumberFormat="1" applyFont="1" applyBorder="1" applyAlignment="1">
      <alignment horizontal="center" wrapText="1"/>
    </xf>
    <xf numFmtId="2" fontId="6" fillId="2" borderId="4" xfId="1" applyNumberFormat="1" applyFont="1" applyFill="1" applyBorder="1" applyAlignment="1">
      <alignment horizontal="center" wrapText="1"/>
    </xf>
    <xf numFmtId="0" fontId="19" fillId="2" borderId="4" xfId="1" applyFont="1" applyFill="1" applyBorder="1" applyAlignment="1">
      <alignment horizontal="center" wrapText="1"/>
    </xf>
    <xf numFmtId="44" fontId="8" fillId="0" borderId="4"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8" fillId="4" borderId="4" xfId="1" applyFont="1" applyFill="1" applyBorder="1" applyAlignment="1">
      <alignment horizontal="center" vertical="center" wrapText="1"/>
    </xf>
    <xf numFmtId="0" fontId="8" fillId="4" borderId="4" xfId="1" applyFont="1" applyFill="1" applyBorder="1" applyAlignment="1">
      <alignment horizontal="center" vertical="center"/>
    </xf>
    <xf numFmtId="2" fontId="8" fillId="4" borderId="4" xfId="1" applyNumberFormat="1" applyFont="1" applyFill="1" applyBorder="1" applyAlignment="1">
      <alignment horizontal="center" vertical="center"/>
    </xf>
    <xf numFmtId="0" fontId="6" fillId="0" borderId="4" xfId="1" applyFont="1" applyBorder="1" applyAlignment="1">
      <alignment horizontal="center" vertical="center"/>
    </xf>
    <xf numFmtId="0" fontId="6" fillId="0" borderId="4" xfId="1" applyFont="1" applyBorder="1" applyAlignment="1">
      <alignment vertical="center"/>
    </xf>
    <xf numFmtId="0" fontId="10" fillId="3" borderId="4" xfId="1" applyFont="1" applyFill="1" applyBorder="1" applyAlignment="1">
      <alignment horizontal="center" vertical="center"/>
    </xf>
    <xf numFmtId="0" fontId="8" fillId="3" borderId="4" xfId="1" applyFont="1" applyFill="1" applyBorder="1" applyAlignment="1">
      <alignment vertical="center"/>
    </xf>
    <xf numFmtId="0" fontId="10" fillId="3" borderId="4" xfId="1" applyFont="1" applyFill="1" applyBorder="1" applyAlignment="1">
      <alignment vertical="center"/>
    </xf>
    <xf numFmtId="0" fontId="6" fillId="0" borderId="11" xfId="1" applyFont="1" applyBorder="1" applyAlignment="1">
      <alignment horizontal="left" vertical="center" wrapText="1"/>
    </xf>
    <xf numFmtId="0" fontId="10" fillId="0" borderId="4" xfId="1" applyFont="1" applyBorder="1" applyAlignment="1">
      <alignment horizontal="center" vertical="center"/>
    </xf>
    <xf numFmtId="0" fontId="10" fillId="0" borderId="4" xfId="1" applyFont="1" applyBorder="1" applyAlignment="1">
      <alignment horizontal="left" vertical="center" wrapText="1"/>
    </xf>
    <xf numFmtId="2" fontId="6" fillId="0" borderId="4" xfId="1" applyNumberFormat="1" applyFont="1" applyBorder="1" applyAlignment="1">
      <alignment horizontal="center" vertical="center"/>
    </xf>
    <xf numFmtId="0" fontId="6" fillId="0" borderId="4" xfId="1" applyFont="1" applyBorder="1" applyAlignment="1">
      <alignment horizontal="left" vertical="center"/>
    </xf>
    <xf numFmtId="0" fontId="10" fillId="0" borderId="4" xfId="1" applyFont="1" applyBorder="1" applyAlignment="1">
      <alignment vertical="center"/>
    </xf>
    <xf numFmtId="2" fontId="10" fillId="0" borderId="4" xfId="1" applyNumberFormat="1" applyFont="1" applyBorder="1" applyAlignment="1">
      <alignment horizontal="center" vertical="center"/>
    </xf>
    <xf numFmtId="2" fontId="10" fillId="0" borderId="4" xfId="1" applyNumberFormat="1" applyFont="1" applyBorder="1" applyAlignment="1">
      <alignment horizontal="center" vertical="center" wrapText="1"/>
    </xf>
    <xf numFmtId="0" fontId="10" fillId="0" borderId="7" xfId="1" applyFont="1" applyAlignment="1">
      <alignment vertical="center"/>
    </xf>
    <xf numFmtId="2" fontId="6" fillId="0" borderId="4" xfId="1" applyNumberFormat="1" applyFont="1" applyBorder="1" applyAlignment="1">
      <alignment horizontal="left" vertical="center" wrapText="1"/>
    </xf>
    <xf numFmtId="2" fontId="11" fillId="0" borderId="4" xfId="1" applyNumberFormat="1" applyFont="1" applyBorder="1" applyAlignment="1">
      <alignment horizontal="center" vertical="center"/>
    </xf>
    <xf numFmtId="4" fontId="6" fillId="0" borderId="4" xfId="1" applyNumberFormat="1" applyFont="1" applyBorder="1" applyAlignment="1">
      <alignment horizontal="center" vertical="center" wrapText="1"/>
    </xf>
    <xf numFmtId="0" fontId="11" fillId="0" borderId="4" xfId="1" applyFont="1" applyBorder="1"/>
    <xf numFmtId="2" fontId="11" fillId="0" borderId="4" xfId="1" applyNumberFormat="1" applyFont="1" applyBorder="1"/>
    <xf numFmtId="2" fontId="6" fillId="0" borderId="4" xfId="1" applyNumberFormat="1" applyFont="1" applyBorder="1" applyAlignment="1">
      <alignment horizontal="center"/>
    </xf>
    <xf numFmtId="0" fontId="10" fillId="0" borderId="4" xfId="1" applyFont="1" applyBorder="1" applyAlignment="1">
      <alignment horizontal="center"/>
    </xf>
    <xf numFmtId="2" fontId="10" fillId="0" borderId="4" xfId="1" applyNumberFormat="1" applyFont="1" applyBorder="1" applyAlignment="1">
      <alignment horizontal="center"/>
    </xf>
    <xf numFmtId="2" fontId="10" fillId="0" borderId="4" xfId="1" applyNumberFormat="1" applyFont="1" applyBorder="1" applyAlignment="1">
      <alignment horizontal="center" wrapText="1"/>
    </xf>
    <xf numFmtId="4" fontId="6" fillId="0" borderId="4" xfId="1" applyNumberFormat="1" applyFont="1" applyBorder="1" applyAlignment="1">
      <alignment horizontal="center" vertical="center"/>
    </xf>
    <xf numFmtId="0" fontId="6" fillId="0" borderId="11" xfId="1" applyFont="1" applyBorder="1" applyAlignment="1">
      <alignment horizontal="left" vertical="top" wrapText="1"/>
    </xf>
    <xf numFmtId="0" fontId="6" fillId="0" borderId="7" xfId="1" applyFont="1" applyAlignment="1">
      <alignment horizontal="center" vertical="center"/>
    </xf>
    <xf numFmtId="0" fontId="10" fillId="0" borderId="4" xfId="1" applyFont="1" applyBorder="1" applyAlignment="1">
      <alignment horizontal="center" vertical="center" wrapText="1"/>
    </xf>
    <xf numFmtId="2" fontId="6" fillId="0" borderId="4" xfId="1" applyNumberFormat="1" applyFont="1" applyBorder="1" applyAlignment="1">
      <alignment vertical="center"/>
    </xf>
    <xf numFmtId="4" fontId="10" fillId="0" borderId="4" xfId="1" applyNumberFormat="1" applyFont="1" applyBorder="1" applyAlignment="1">
      <alignment horizontal="center" vertical="center" wrapText="1"/>
    </xf>
    <xf numFmtId="4" fontId="10" fillId="0" borderId="4" xfId="1" applyNumberFormat="1" applyFont="1" applyBorder="1" applyAlignment="1">
      <alignment horizontal="center" vertical="center"/>
    </xf>
    <xf numFmtId="4" fontId="6" fillId="0" borderId="4" xfId="1" applyNumberFormat="1" applyFont="1" applyBorder="1" applyAlignment="1">
      <alignment horizontal="left" vertical="center" wrapText="1"/>
    </xf>
    <xf numFmtId="0" fontId="5" fillId="3" borderId="4" xfId="1" applyFont="1" applyFill="1" applyBorder="1" applyAlignment="1">
      <alignment vertical="center"/>
    </xf>
    <xf numFmtId="0" fontId="6" fillId="2" borderId="11" xfId="1" applyFont="1" applyFill="1" applyBorder="1" applyAlignment="1">
      <alignment horizontal="justify" vertical="top"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166" fontId="6" fillId="0" borderId="4" xfId="1" applyNumberFormat="1" applyFont="1" applyBorder="1" applyAlignment="1">
      <alignment horizontal="center" vertical="center" wrapText="1"/>
    </xf>
    <xf numFmtId="0" fontId="6" fillId="3" borderId="4" xfId="1" applyFont="1" applyFill="1" applyBorder="1" applyAlignment="1">
      <alignment horizontal="center" vertical="center"/>
    </xf>
    <xf numFmtId="0" fontId="11" fillId="0" borderId="7" xfId="1" applyFont="1" applyAlignment="1">
      <alignment horizontal="center" vertical="center"/>
    </xf>
    <xf numFmtId="0" fontId="2" fillId="0" borderId="7" xfId="1" applyAlignment="1">
      <alignment vertical="center"/>
    </xf>
    <xf numFmtId="165" fontId="7" fillId="3" borderId="4" xfId="0" applyNumberFormat="1" applyFont="1" applyFill="1" applyBorder="1" applyAlignment="1">
      <alignment horizontal="center" vertical="center" wrapText="1"/>
    </xf>
    <xf numFmtId="0" fontId="0" fillId="0" borderId="12" xfId="0" applyBorder="1"/>
    <xf numFmtId="0" fontId="2" fillId="0" borderId="12" xfId="0" applyFont="1" applyBorder="1" applyAlignment="1">
      <alignment horizontal="center"/>
    </xf>
    <xf numFmtId="0" fontId="0" fillId="0" borderId="12" xfId="0" applyBorder="1" applyAlignment="1">
      <alignment horizontal="center"/>
    </xf>
    <xf numFmtId="0" fontId="23" fillId="0" borderId="12" xfId="0" applyFont="1" applyBorder="1" applyAlignment="1">
      <alignment horizontal="center"/>
    </xf>
    <xf numFmtId="0" fontId="2" fillId="0" borderId="12" xfId="0" applyFont="1" applyBorder="1" applyAlignment="1">
      <alignment horizontal="left"/>
    </xf>
    <xf numFmtId="165" fontId="0" fillId="0" borderId="12" xfId="0" applyNumberFormat="1" applyBorder="1"/>
    <xf numFmtId="0" fontId="18" fillId="0" borderId="12" xfId="0" applyFont="1" applyBorder="1"/>
    <xf numFmtId="165" fontId="18" fillId="0" borderId="12" xfId="0" applyNumberFormat="1" applyFont="1" applyBorder="1"/>
    <xf numFmtId="0" fontId="24" fillId="0" borderId="12" xfId="0" applyFont="1" applyBorder="1"/>
    <xf numFmtId="0" fontId="23" fillId="0" borderId="12" xfId="0" applyFont="1" applyBorder="1"/>
    <xf numFmtId="165" fontId="23" fillId="0" borderId="12" xfId="0" applyNumberFormat="1" applyFont="1" applyBorder="1"/>
    <xf numFmtId="0" fontId="6" fillId="6" borderId="11" xfId="0" applyFont="1" applyFill="1" applyBorder="1" applyAlignment="1">
      <alignment horizontal="center" vertical="center"/>
    </xf>
    <xf numFmtId="0" fontId="6" fillId="6" borderId="12" xfId="0" applyFont="1" applyFill="1" applyBorder="1" applyAlignment="1">
      <alignment horizontal="justify" vertical="center" wrapText="1"/>
    </xf>
    <xf numFmtId="0" fontId="17" fillId="6" borderId="12" xfId="1" applyFont="1" applyFill="1" applyBorder="1" applyAlignment="1">
      <alignment horizontal="left" vertical="center" wrapText="1"/>
    </xf>
    <xf numFmtId="0" fontId="6" fillId="2" borderId="4" xfId="0" applyFont="1" applyFill="1" applyBorder="1" applyAlignment="1">
      <alignment horizontal="justify" vertical="center" wrapText="1"/>
    </xf>
    <xf numFmtId="0" fontId="6" fillId="2" borderId="4" xfId="0" applyFont="1" applyFill="1" applyBorder="1" applyAlignment="1">
      <alignment horizontal="left" vertical="center" wrapText="1"/>
    </xf>
    <xf numFmtId="0" fontId="8" fillId="0" borderId="4" xfId="0" applyFont="1" applyBorder="1" applyAlignment="1">
      <alignment vertical="center"/>
    </xf>
    <xf numFmtId="0" fontId="6" fillId="6" borderId="12" xfId="0" applyFont="1" applyFill="1" applyBorder="1" applyAlignment="1">
      <alignment horizontal="left" vertical="center" wrapText="1"/>
    </xf>
    <xf numFmtId="2" fontId="0" fillId="0" borderId="12" xfId="0" applyNumberFormat="1" applyBorder="1" applyAlignment="1">
      <alignment horizontal="center" vertical="center"/>
    </xf>
    <xf numFmtId="0" fontId="0" fillId="0" borderId="12" xfId="0" applyBorder="1" applyAlignment="1">
      <alignment horizontal="center" vertical="center"/>
    </xf>
    <xf numFmtId="0" fontId="10" fillId="6" borderId="16" xfId="0" applyFont="1" applyFill="1" applyBorder="1" applyAlignment="1">
      <alignment horizontal="center" vertical="center" wrapText="1"/>
    </xf>
    <xf numFmtId="0" fontId="10" fillId="6" borderId="16" xfId="0" applyFont="1" applyFill="1" applyBorder="1" applyAlignment="1">
      <alignment horizontal="left" vertical="center" wrapText="1"/>
    </xf>
    <xf numFmtId="2" fontId="10" fillId="6" borderId="16"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2" fontId="6" fillId="6" borderId="12" xfId="0" applyNumberFormat="1" applyFont="1" applyFill="1" applyBorder="1" applyAlignment="1">
      <alignment horizontal="center" vertical="center" wrapText="1"/>
    </xf>
    <xf numFmtId="0" fontId="6" fillId="6" borderId="8"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23" xfId="0" applyFont="1" applyFill="1" applyBorder="1" applyAlignment="1">
      <alignment horizontal="center" vertical="center"/>
    </xf>
    <xf numFmtId="0" fontId="10" fillId="6" borderId="12" xfId="0" applyFont="1" applyFill="1" applyBorder="1" applyAlignment="1">
      <alignment horizontal="center" vertical="center" wrapText="1"/>
    </xf>
    <xf numFmtId="0" fontId="10" fillId="6" borderId="12" xfId="0" applyFont="1" applyFill="1" applyBorder="1" applyAlignment="1">
      <alignment horizontal="left" vertical="center" wrapText="1"/>
    </xf>
    <xf numFmtId="2" fontId="10" fillId="6" borderId="12" xfId="0" applyNumberFormat="1" applyFont="1" applyFill="1" applyBorder="1" applyAlignment="1">
      <alignment horizontal="center" vertical="center" wrapText="1"/>
    </xf>
    <xf numFmtId="0" fontId="25" fillId="2" borderId="4" xfId="1" applyFont="1" applyFill="1" applyBorder="1" applyAlignment="1">
      <alignment horizontal="left" vertical="center" wrapText="1"/>
    </xf>
    <xf numFmtId="165" fontId="25" fillId="2" borderId="4" xfId="1" applyNumberFormat="1" applyFont="1" applyFill="1" applyBorder="1" applyAlignment="1">
      <alignment horizontal="left" vertical="center" wrapText="1"/>
    </xf>
    <xf numFmtId="2" fontId="6" fillId="0" borderId="11" xfId="1" applyNumberFormat="1" applyFont="1" applyBorder="1" applyAlignment="1">
      <alignment horizontal="center" vertical="center" wrapText="1"/>
    </xf>
    <xf numFmtId="0" fontId="6" fillId="0" borderId="14" xfId="1" applyFont="1" applyBorder="1" applyAlignment="1">
      <alignment horizontal="center" vertical="center"/>
    </xf>
    <xf numFmtId="0" fontId="6" fillId="0" borderId="14" xfId="1" applyFont="1" applyBorder="1" applyAlignment="1">
      <alignment horizontal="left" vertical="center" wrapText="1"/>
    </xf>
    <xf numFmtId="0" fontId="10" fillId="0" borderId="14" xfId="1" applyFont="1" applyBorder="1" applyAlignment="1">
      <alignment horizontal="left" vertical="center" wrapText="1"/>
    </xf>
    <xf numFmtId="2" fontId="10" fillId="0" borderId="14" xfId="1" applyNumberFormat="1" applyFont="1" applyBorder="1" applyAlignment="1">
      <alignment horizontal="center" vertical="center" wrapText="1"/>
    </xf>
    <xf numFmtId="0" fontId="6" fillId="0" borderId="14" xfId="1" applyFont="1" applyBorder="1" applyAlignment="1">
      <alignment horizontal="center" vertical="center" wrapText="1"/>
    </xf>
    <xf numFmtId="0" fontId="6" fillId="0" borderId="12" xfId="1" applyFont="1" applyBorder="1" applyAlignment="1">
      <alignment horizontal="center" vertical="center"/>
    </xf>
    <xf numFmtId="0" fontId="6" fillId="0" borderId="12" xfId="1" applyFont="1" applyBorder="1" applyAlignment="1">
      <alignment horizontal="left" vertical="center" wrapText="1"/>
    </xf>
    <xf numFmtId="0" fontId="10" fillId="0" borderId="12" xfId="1" applyFont="1" applyBorder="1" applyAlignment="1">
      <alignment horizontal="left" vertical="center" wrapText="1"/>
    </xf>
    <xf numFmtId="2" fontId="10" fillId="0" borderId="12" xfId="1" applyNumberFormat="1" applyFont="1" applyBorder="1" applyAlignment="1">
      <alignment horizontal="center" vertical="center" wrapText="1"/>
    </xf>
    <xf numFmtId="0" fontId="6" fillId="0" borderId="12" xfId="1" applyFont="1" applyBorder="1" applyAlignment="1">
      <alignment horizontal="center" vertical="center" wrapText="1"/>
    </xf>
    <xf numFmtId="2" fontId="2" fillId="0" borderId="7" xfId="1" applyNumberFormat="1"/>
    <xf numFmtId="0" fontId="6" fillId="2" borderId="4" xfId="1" applyFont="1" applyFill="1" applyBorder="1" applyAlignment="1">
      <alignment horizontal="justify" vertical="center" wrapText="1"/>
    </xf>
    <xf numFmtId="0" fontId="6" fillId="0" borderId="11" xfId="1" applyFont="1" applyBorder="1" applyAlignment="1">
      <alignment horizontal="center" vertical="center" wrapText="1"/>
    </xf>
    <xf numFmtId="0" fontId="0" fillId="6" borderId="0" xfId="0" applyFill="1"/>
    <xf numFmtId="165" fontId="10" fillId="2" borderId="4" xfId="1" applyNumberFormat="1" applyFont="1" applyFill="1" applyBorder="1" applyAlignment="1">
      <alignment horizontal="center" wrapText="1"/>
    </xf>
    <xf numFmtId="2" fontId="6" fillId="0" borderId="12" xfId="1" applyNumberFormat="1" applyFont="1" applyBorder="1" applyAlignment="1">
      <alignment horizontal="center" vertical="center" wrapText="1"/>
    </xf>
    <xf numFmtId="0" fontId="6" fillId="0" borderId="16" xfId="0" applyFont="1" applyBorder="1" applyAlignment="1">
      <alignment horizontal="left" vertical="center"/>
    </xf>
    <xf numFmtId="0" fontId="0" fillId="0" borderId="0" xfId="1" applyFont="1" applyBorder="1"/>
    <xf numFmtId="0" fontId="6" fillId="0" borderId="11" xfId="0" applyFont="1" applyBorder="1" applyAlignment="1">
      <alignment horizontal="center" vertical="center"/>
    </xf>
    <xf numFmtId="0" fontId="6" fillId="0" borderId="12" xfId="0" applyFont="1" applyBorder="1" applyAlignment="1">
      <alignment horizontal="left" vertical="center"/>
    </xf>
    <xf numFmtId="0" fontId="0" fillId="0" borderId="7" xfId="1" applyFont="1"/>
    <xf numFmtId="0" fontId="6" fillId="0" borderId="7" xfId="0" applyFont="1" applyBorder="1" applyAlignment="1">
      <alignment horizontal="left" vertical="center"/>
    </xf>
    <xf numFmtId="0" fontId="10" fillId="0" borderId="3" xfId="0" applyFont="1" applyBorder="1" applyAlignment="1">
      <alignment vertical="center"/>
    </xf>
    <xf numFmtId="2" fontId="6" fillId="0" borderId="3" xfId="0" applyNumberFormat="1" applyFont="1" applyBorder="1" applyAlignment="1">
      <alignment horizontal="center" vertical="center" wrapText="1"/>
    </xf>
    <xf numFmtId="165" fontId="17" fillId="2" borderId="11" xfId="0" applyNumberFormat="1" applyFont="1" applyFill="1" applyBorder="1" applyAlignment="1">
      <alignment horizontal="center" wrapText="1"/>
    </xf>
    <xf numFmtId="165" fontId="6" fillId="0" borderId="12" xfId="0" applyNumberFormat="1" applyFont="1" applyBorder="1" applyAlignment="1">
      <alignment horizontal="center"/>
    </xf>
    <xf numFmtId="0" fontId="6" fillId="0" borderId="19" xfId="0" applyFont="1" applyBorder="1" applyAlignment="1">
      <alignment horizontal="center" wrapText="1"/>
    </xf>
    <xf numFmtId="0" fontId="6" fillId="0" borderId="20" xfId="0" applyFont="1" applyBorder="1" applyAlignment="1">
      <alignment horizontal="left" vertical="top" wrapText="1"/>
    </xf>
    <xf numFmtId="0" fontId="6" fillId="0" borderId="12" xfId="0" applyFont="1" applyBorder="1" applyAlignment="1">
      <alignment horizontal="center"/>
    </xf>
    <xf numFmtId="2" fontId="6" fillId="0" borderId="12" xfId="0" applyNumberFormat="1" applyFont="1" applyBorder="1" applyAlignment="1">
      <alignment horizontal="center"/>
    </xf>
    <xf numFmtId="165" fontId="17" fillId="2" borderId="12" xfId="0" applyNumberFormat="1" applyFont="1" applyFill="1" applyBorder="1" applyAlignment="1">
      <alignment horizontal="center" wrapText="1"/>
    </xf>
    <xf numFmtId="165" fontId="6" fillId="0" borderId="12" xfId="0" applyNumberFormat="1" applyFont="1" applyBorder="1"/>
    <xf numFmtId="165" fontId="6" fillId="2" borderId="12" xfId="0" applyNumberFormat="1" applyFont="1" applyFill="1" applyBorder="1" applyAlignment="1">
      <alignment horizontal="center" wrapText="1"/>
    </xf>
    <xf numFmtId="0" fontId="6" fillId="6" borderId="4" xfId="1" applyFont="1" applyFill="1" applyBorder="1" applyAlignment="1">
      <alignment horizontal="center" wrapText="1"/>
    </xf>
    <xf numFmtId="2" fontId="6" fillId="6" borderId="4" xfId="1" applyNumberFormat="1" applyFont="1" applyFill="1" applyBorder="1" applyAlignment="1">
      <alignment horizontal="center" wrapText="1"/>
    </xf>
    <xf numFmtId="0" fontId="6" fillId="6" borderId="4" xfId="1" applyFont="1" applyFill="1" applyBorder="1" applyAlignment="1">
      <alignment wrapText="1"/>
    </xf>
    <xf numFmtId="0" fontId="1" fillId="0" borderId="7" xfId="1" applyFont="1"/>
    <xf numFmtId="2" fontId="10" fillId="0" borderId="11" xfId="0" applyNumberFormat="1" applyFont="1" applyBorder="1" applyAlignment="1">
      <alignment horizontal="left" vertical="center" wrapText="1"/>
    </xf>
    <xf numFmtId="2" fontId="10" fillId="0" borderId="11" xfId="0" applyNumberFormat="1" applyFont="1" applyBorder="1" applyAlignment="1">
      <alignment horizontal="center" vertical="center" wrapText="1"/>
    </xf>
    <xf numFmtId="0" fontId="6" fillId="6" borderId="11" xfId="0" applyFont="1" applyFill="1" applyBorder="1" applyAlignment="1">
      <alignment horizontal="center" vertical="center" wrapText="1"/>
    </xf>
    <xf numFmtId="0" fontId="6" fillId="6" borderId="17" xfId="0" applyFont="1" applyFill="1" applyBorder="1" applyAlignment="1">
      <alignment horizontal="left" vertical="top" wrapText="1"/>
    </xf>
    <xf numFmtId="0" fontId="6" fillId="6" borderId="18" xfId="0" applyFont="1" applyFill="1" applyBorder="1" applyAlignment="1">
      <alignment horizontal="left" vertical="top" wrapText="1"/>
    </xf>
    <xf numFmtId="0" fontId="6" fillId="6" borderId="19" xfId="0" applyFont="1" applyFill="1" applyBorder="1" applyAlignment="1">
      <alignment horizontal="left" vertical="top" wrapText="1"/>
    </xf>
    <xf numFmtId="166" fontId="6" fillId="0" borderId="4" xfId="0" applyNumberFormat="1" applyFont="1" applyBorder="1" applyAlignment="1">
      <alignment horizontal="center" vertical="top"/>
    </xf>
    <xf numFmtId="0" fontId="6" fillId="0" borderId="4" xfId="0" applyFont="1" applyBorder="1" applyAlignment="1">
      <alignment horizontal="left" vertical="top" wrapText="1"/>
    </xf>
    <xf numFmtId="164" fontId="6" fillId="0" borderId="4" xfId="0" applyNumberFormat="1" applyFont="1" applyBorder="1" applyAlignment="1">
      <alignment horizontal="center" vertical="center"/>
    </xf>
    <xf numFmtId="44" fontId="6" fillId="0" borderId="4" xfId="0" applyNumberFormat="1" applyFont="1" applyBorder="1" applyAlignment="1">
      <alignment horizontal="center" vertical="center"/>
    </xf>
    <xf numFmtId="0" fontId="9" fillId="6" borderId="4" xfId="0" applyFont="1" applyFill="1" applyBorder="1" applyAlignment="1">
      <alignment horizontal="left" vertical="center" wrapText="1"/>
    </xf>
    <xf numFmtId="165" fontId="9" fillId="6" borderId="4" xfId="0" applyNumberFormat="1" applyFont="1" applyFill="1" applyBorder="1" applyAlignment="1">
      <alignment horizontal="left" vertical="center" wrapText="1"/>
    </xf>
    <xf numFmtId="165" fontId="6" fillId="2" borderId="12" xfId="0" applyNumberFormat="1" applyFont="1" applyFill="1" applyBorder="1" applyAlignment="1">
      <alignment horizontal="left" wrapText="1"/>
    </xf>
    <xf numFmtId="0" fontId="8" fillId="3" borderId="12" xfId="0" applyFont="1" applyFill="1" applyBorder="1" applyAlignment="1">
      <alignment horizontal="center" vertical="center" wrapText="1"/>
    </xf>
    <xf numFmtId="0" fontId="22" fillId="0" borderId="12" xfId="0" applyFont="1" applyBorder="1"/>
    <xf numFmtId="0" fontId="7" fillId="3" borderId="5" xfId="1" applyFont="1" applyFill="1" applyBorder="1" applyAlignment="1">
      <alignment horizontal="center" vertical="center" wrapText="1"/>
    </xf>
    <xf numFmtId="0" fontId="4" fillId="0" borderId="7" xfId="1" applyFont="1"/>
    <xf numFmtId="165" fontId="6" fillId="0" borderId="8" xfId="1" applyNumberFormat="1" applyFont="1" applyBorder="1" applyAlignment="1">
      <alignment horizontal="center" wrapText="1"/>
    </xf>
    <xf numFmtId="0" fontId="4" fillId="0" borderId="9" xfId="1" applyFont="1" applyBorder="1"/>
    <xf numFmtId="0" fontId="4" fillId="0" borderId="10" xfId="1" applyFont="1" applyBorder="1"/>
    <xf numFmtId="0" fontId="6" fillId="0" borderId="11" xfId="1" applyFont="1" applyBorder="1" applyAlignment="1">
      <alignment horizontal="left" vertical="center" wrapText="1"/>
    </xf>
    <xf numFmtId="0" fontId="4" fillId="0" borderId="2" xfId="1" applyFont="1" applyBorder="1"/>
    <xf numFmtId="0" fontId="4" fillId="0" borderId="3" xfId="1" applyFont="1" applyBorder="1"/>
    <xf numFmtId="0" fontId="6" fillId="6" borderId="11" xfId="1" applyFont="1" applyFill="1" applyBorder="1" applyAlignment="1">
      <alignment horizontal="left" vertical="top" wrapText="1"/>
    </xf>
    <xf numFmtId="0" fontId="4" fillId="6" borderId="2" xfId="1" applyFont="1" applyFill="1" applyBorder="1" applyAlignment="1">
      <alignment vertical="top"/>
    </xf>
    <xf numFmtId="0" fontId="4" fillId="6" borderId="3" xfId="1" applyFont="1" applyFill="1" applyBorder="1" applyAlignment="1">
      <alignment vertical="top"/>
    </xf>
    <xf numFmtId="0" fontId="6" fillId="0" borderId="11" xfId="1" applyFont="1" applyBorder="1" applyAlignment="1">
      <alignment horizontal="left" vertical="top" wrapText="1"/>
    </xf>
    <xf numFmtId="0" fontId="4" fillId="0" borderId="2" xfId="1" applyFont="1" applyBorder="1" applyAlignment="1">
      <alignment vertical="top"/>
    </xf>
    <xf numFmtId="0" fontId="4" fillId="0" borderId="3" xfId="1" applyFont="1" applyBorder="1" applyAlignment="1">
      <alignment vertical="top"/>
    </xf>
    <xf numFmtId="0" fontId="6" fillId="0" borderId="11" xfId="1" applyFont="1" applyBorder="1" applyAlignment="1">
      <alignment vertical="center" wrapText="1"/>
    </xf>
    <xf numFmtId="0" fontId="7" fillId="3" borderId="11" xfId="1" applyFont="1" applyFill="1" applyBorder="1" applyAlignment="1">
      <alignment horizontal="center" vertical="center" wrapText="1"/>
    </xf>
    <xf numFmtId="0" fontId="6" fillId="0" borderId="17" xfId="1" applyFont="1" applyBorder="1" applyAlignment="1">
      <alignment horizontal="left" vertical="top" wrapText="1"/>
    </xf>
    <xf numFmtId="0" fontId="6" fillId="0" borderId="18" xfId="1" applyFont="1" applyBorder="1" applyAlignment="1">
      <alignment horizontal="left" vertical="top" wrapText="1"/>
    </xf>
    <xf numFmtId="0" fontId="6" fillId="0" borderId="19" xfId="1" applyFont="1" applyBorder="1" applyAlignment="1">
      <alignment horizontal="left" vertical="top" wrapText="1"/>
    </xf>
    <xf numFmtId="0" fontId="6" fillId="5" borderId="11" xfId="1" applyFont="1" applyFill="1" applyBorder="1" applyAlignment="1">
      <alignment horizontal="left" vertical="center" wrapText="1"/>
    </xf>
    <xf numFmtId="0" fontId="4" fillId="6" borderId="2" xfId="1" applyFont="1" applyFill="1" applyBorder="1"/>
    <xf numFmtId="0" fontId="4" fillId="6" borderId="3" xfId="1" applyFont="1" applyFill="1" applyBorder="1"/>
    <xf numFmtId="0" fontId="6" fillId="3" borderId="11" xfId="1" applyFont="1" applyFill="1" applyBorder="1" applyAlignment="1">
      <alignment horizontal="left" vertical="center" wrapText="1"/>
    </xf>
    <xf numFmtId="0" fontId="6" fillId="5" borderId="11" xfId="1" applyFont="1" applyFill="1" applyBorder="1" applyAlignment="1">
      <alignment horizontal="left" vertical="top" wrapText="1"/>
    </xf>
    <xf numFmtId="0" fontId="6" fillId="0" borderId="2" xfId="1" applyFont="1" applyBorder="1" applyAlignment="1">
      <alignment horizontal="left" vertical="center" wrapText="1"/>
    </xf>
    <xf numFmtId="0" fontId="6" fillId="0" borderId="17" xfId="1" applyFont="1" applyBorder="1" applyAlignment="1">
      <alignment horizontal="left" vertical="center"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7"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165" fontId="6" fillId="0" borderId="8" xfId="0" applyNumberFormat="1" applyFont="1" applyBorder="1" applyAlignment="1">
      <alignment horizontal="center" wrapText="1"/>
    </xf>
    <xf numFmtId="0" fontId="4" fillId="0" borderId="9" xfId="0" applyFont="1" applyBorder="1"/>
    <xf numFmtId="0" fontId="4" fillId="0" borderId="10" xfId="0" applyFont="1" applyBorder="1"/>
    <xf numFmtId="0" fontId="6" fillId="6" borderId="17" xfId="0" applyFont="1" applyFill="1" applyBorder="1" applyAlignment="1">
      <alignment horizontal="left" vertical="top" wrapText="1"/>
    </xf>
    <xf numFmtId="0" fontId="6" fillId="6" borderId="18" xfId="0" applyFont="1" applyFill="1" applyBorder="1" applyAlignment="1">
      <alignment horizontal="left" vertical="top" wrapText="1"/>
    </xf>
    <xf numFmtId="0" fontId="6" fillId="6" borderId="19" xfId="0" applyFont="1" applyFill="1" applyBorder="1" applyAlignment="1">
      <alignment horizontal="left" vertical="top"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6" fillId="6" borderId="11"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6" borderId="3" xfId="0" applyFont="1" applyFill="1" applyBorder="1" applyAlignment="1">
      <alignment horizontal="left" vertical="top" wrapText="1"/>
    </xf>
    <xf numFmtId="0" fontId="6" fillId="0" borderId="1" xfId="0" applyFont="1" applyBorder="1" applyAlignment="1">
      <alignment horizontal="left" vertical="center" wrapText="1"/>
    </xf>
    <xf numFmtId="0" fontId="4" fillId="0" borderId="2" xfId="0" applyFont="1" applyBorder="1"/>
    <xf numFmtId="0" fontId="4" fillId="0" borderId="3" xfId="0" applyFont="1" applyBorder="1"/>
    <xf numFmtId="0" fontId="6" fillId="0" borderId="1" xfId="0" applyFont="1" applyBorder="1" applyAlignment="1">
      <alignment vertical="center" wrapText="1"/>
    </xf>
    <xf numFmtId="0" fontId="6" fillId="6" borderId="1" xfId="0" applyFont="1" applyFill="1" applyBorder="1" applyAlignment="1">
      <alignment horizontal="left" vertical="center" wrapText="1"/>
    </xf>
    <xf numFmtId="0" fontId="4" fillId="6" borderId="2" xfId="0" applyFont="1" applyFill="1" applyBorder="1"/>
    <xf numFmtId="0" fontId="4" fillId="6" borderId="3" xfId="0" applyFont="1" applyFill="1" applyBorder="1"/>
    <xf numFmtId="0" fontId="6" fillId="0" borderId="1" xfId="0" applyFont="1" applyBorder="1" applyAlignment="1">
      <alignment horizontal="left" vertical="top" wrapText="1"/>
    </xf>
    <xf numFmtId="0" fontId="4" fillId="0" borderId="2" xfId="0" applyFont="1" applyBorder="1" applyAlignment="1">
      <alignment vertical="top"/>
    </xf>
    <xf numFmtId="0" fontId="4" fillId="0" borderId="3" xfId="0" applyFont="1" applyBorder="1" applyAlignment="1">
      <alignment vertical="top"/>
    </xf>
    <xf numFmtId="0" fontId="6" fillId="6" borderId="1" xfId="0" applyFont="1" applyFill="1" applyBorder="1" applyAlignment="1">
      <alignment horizontal="left" vertical="top" wrapText="1"/>
    </xf>
    <xf numFmtId="0" fontId="4" fillId="6" borderId="2" xfId="0" applyFont="1" applyFill="1" applyBorder="1" applyAlignment="1">
      <alignment vertical="top"/>
    </xf>
    <xf numFmtId="0" fontId="4" fillId="6" borderId="3" xfId="0" applyFont="1" applyFill="1" applyBorder="1" applyAlignment="1">
      <alignment vertical="top"/>
    </xf>
    <xf numFmtId="0" fontId="6" fillId="5" borderId="1" xfId="0" applyFont="1" applyFill="1" applyBorder="1" applyAlignment="1">
      <alignment horizontal="left" vertical="top" wrapText="1"/>
    </xf>
    <xf numFmtId="0" fontId="6" fillId="0" borderId="11" xfId="0" applyFont="1" applyBorder="1" applyAlignment="1">
      <alignment horizontal="left" vertical="center" wrapText="1"/>
    </xf>
    <xf numFmtId="0" fontId="6" fillId="0" borderId="11" xfId="0" applyFont="1" applyBorder="1" applyAlignment="1">
      <alignment horizontal="left" vertical="top" wrapText="1"/>
    </xf>
    <xf numFmtId="0" fontId="6" fillId="0" borderId="1" xfId="0" applyFont="1" applyBorder="1" applyAlignment="1">
      <alignment vertical="top" wrapText="1"/>
    </xf>
    <xf numFmtId="0" fontId="7" fillId="3"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5" borderId="11"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3" xfId="0" applyFont="1" applyFill="1" applyBorder="1" applyAlignment="1">
      <alignment horizontal="left" vertical="top" wrapText="1"/>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20" xfId="0" applyFont="1" applyFill="1" applyBorder="1" applyAlignment="1">
      <alignment horizontal="left" vertical="center" wrapText="1"/>
    </xf>
    <xf numFmtId="0" fontId="6" fillId="6" borderId="21" xfId="0" applyFont="1" applyFill="1" applyBorder="1" applyAlignment="1">
      <alignment horizontal="left" vertical="center" wrapText="1"/>
    </xf>
    <xf numFmtId="0" fontId="6" fillId="6" borderId="22"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36"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ndhavelia\Downloads\meerut\6.1%20Abstract%20of%20Cost-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imanshu\NCPA_CHANDIGARH\Documents%20and%20Settings\Narendra%20Kumar\Temporary%20Internet%20Files\Content.IE5\UP014TOV\GOA_ARPT_SUBSTNDG_EST_090609(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imanshu\NCPA_CHANDIGARH\Documents%20and%20Settings\mamta.SPECTRAL\Desktop\GOA_ARPT_ELECT_INTERNAL_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andhavelia\Downloads\Rock\mprdc%20(d)\Analysis%20of%20rates%20for%20Rural%20Roads\ARRR-ver-11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7\BOQ_M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llavi\d\SAI\M.%20P.%20HALL\CIV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allavi\d\SAI\M.%20P.%20HALL\ELECTRIC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imanshu\PARYAVARAN_BHAWAN\Documents%20and%20Settings\hiamashu%20ojha\Local%20Settings\Temporary%20Internet%20Files\OLK17\Indore%20Airpot-21.01.09\Bharat-Revised%20Enquire%20of%20Indore%20Airpot-26.03.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2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sites\PlanChest\Shared%20Documents\2025-03%20Lawrence%20School%20Sanawar%20Hospital\06-Consultants\03-Quantity%20Surveyor\Phase%202\ATA_LSS_DRAFT%20BOQ_ISOLATION%20WARDS_16.04.202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ites\PlanChest\Shared%20Documents\2025-02%20Lawrence%20School%20Sanawar%20GD\06-Consultants\03-Quantity%20Surveyor\Phase%202\GD\ATA_LSS_DRAFT%20BOQ_GD_21.04.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shish%20Desktop\Cost_Estimate%20Sihora-Majhgawa-Silondi%20Road\AOC-%20Sihor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andhavelia\Downloads\Abhilash\shared\Shared\Others\Samples\Copy%20of%20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andhavelia\Downloads\Moss3\d\WINDOWS\DESKTOP\All_NCB_Ph2\All_NCB_Tr.III\Documents\M5\BOQ_M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nandhavelia\Downloads\THEME9\G\WINDOWS\Desktop\Complete%20Data%20for%20DPR\PRIORITY%20ROADS\BADAMALAHRA\Belda\Complete%20Data%20for%20DPR\Tests\Badamalahra\Bhelda\bhelda%20300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nandhavelia\Downloads\Server\g\WINDOWS\Desktop\Complete%20Data%20for%20DPR\PRIORITY%20ROADS\BADAMALAHRA\Belda\Ghuwara-%20Indora%20Road%20to%20Bhelda%20Village_DPR_21-11-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imanshu\PARYAVARAN_BHAWAN\GOA_ARPT_ELECT_INTERNAL_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parshuram.mandal\Desktop\Qty%20BU_Bid%20Doc%20Final_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nandhavelia\Downloads\Chandrabose\SHARED\APURMS\Bhainsa\Rate%20Analysis\Rate%20Analysis%20-%20Bhainsa\final_datas_of_Bhainsa_2004-05_-new_print%20ou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1">
          <cell r="C1">
            <v>293.02999999999997</v>
          </cell>
        </row>
        <row r="2">
          <cell r="C2">
            <v>247.95</v>
          </cell>
        </row>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v>293.02999999999997</v>
          </cell>
        </row>
        <row r="4">
          <cell r="C4">
            <v>209.63</v>
          </cell>
        </row>
        <row r="5">
          <cell r="C5">
            <v>209.63</v>
          </cell>
        </row>
        <row r="6">
          <cell r="C6">
            <v>247.95</v>
          </cell>
        </row>
        <row r="7">
          <cell r="C7">
            <v>293.02999999999997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sheetName val="Material"/>
      <sheetName val="Plant &amp;  Machinery"/>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
      <sheetName val="Sheet1"/>
      <sheetName val="TECHNICAL REPORT"/>
      <sheetName val="GENERAL ABSTRACT"/>
      <sheetName val="ESTIMATE"/>
      <sheetName val="NON- S.O.R."/>
      <sheetName val="MEASUREMENT SHEET"/>
      <sheetName val="Lead"/>
      <sheetName val="PRECAST lightconc-II"/>
      <sheetName val="Factors"/>
      <sheetName val="TBAL9697 -group wise  sdpl"/>
      <sheetName val="GBW"/>
    </sheetNames>
    <sheetDataSet>
      <sheetData sheetId="0">
        <row r="315">
          <cell r="F315">
            <v>34300000</v>
          </cell>
        </row>
      </sheetData>
      <sheetData sheetId="1" refreshError="1"/>
      <sheetData sheetId="2">
        <row r="315">
          <cell r="F315">
            <v>34300000</v>
          </cell>
        </row>
      </sheetData>
      <sheetData sheetId="3"/>
      <sheetData sheetId="4">
        <row r="315">
          <cell r="F315">
            <v>34300000</v>
          </cell>
        </row>
      </sheetData>
      <sheetData sheetId="5">
        <row r="315">
          <cell r="F315">
            <v>34300000</v>
          </cell>
        </row>
      </sheetData>
      <sheetData sheetId="6">
        <row r="315">
          <cell r="F315">
            <v>34300000</v>
          </cell>
        </row>
      </sheetData>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S"/>
      <sheetName val="REVISED"/>
      <sheetName val="Improvements"/>
      <sheetName val="Project Budget Worksheet"/>
      <sheetName val="Design"/>
      <sheetName val="ESTIMATE"/>
    </sheetNames>
    <sheetDataSet>
      <sheetData sheetId="0"/>
      <sheetData sheetId="1">
        <row r="244">
          <cell r="F244">
            <v>5211000</v>
          </cell>
        </row>
      </sheetData>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G."/>
      <sheetName val="Cos (2)"/>
      <sheetName val="Enquire"/>
      <sheetName val="Cos"/>
      <sheetName val="summary "/>
      <sheetName val="SOP"/>
      <sheetName val="#REF"/>
      <sheetName val="REVISED"/>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ur &amp; Plant"/>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For Tin Hut (2)"/>
      <sheetName val="Measurement Sheet For Tin H (2)"/>
      <sheetName val="Measurement Sheet For Tin Hut"/>
    </sheetNames>
    <sheetDataSet>
      <sheetData sheetId="0"/>
      <sheetData sheetId="1"/>
      <sheetData sheetId="2">
        <row r="13">
          <cell r="G13">
            <v>8</v>
          </cell>
        </row>
        <row r="57">
          <cell r="G57">
            <v>169.99680000000001</v>
          </cell>
        </row>
        <row r="61">
          <cell r="G61">
            <v>2</v>
          </cell>
        </row>
        <row r="70">
          <cell r="G70">
            <v>300</v>
          </cell>
        </row>
        <row r="85">
          <cell r="G85">
            <v>3.995368</v>
          </cell>
        </row>
        <row r="96">
          <cell r="G96">
            <v>9</v>
          </cell>
        </row>
        <row r="181">
          <cell r="G181">
            <v>379.99919999999997</v>
          </cell>
        </row>
        <row r="195">
          <cell r="G195">
            <v>350</v>
          </cell>
        </row>
        <row r="219">
          <cell r="G219">
            <v>200.00190000000001</v>
          </cell>
        </row>
        <row r="243">
          <cell r="G243">
            <v>200.00190000000001</v>
          </cell>
        </row>
        <row r="297">
          <cell r="G297">
            <v>15.000260000000001</v>
          </cell>
        </row>
        <row r="401">
          <cell r="G401">
            <v>3700.0000000000005</v>
          </cell>
        </row>
        <row r="413">
          <cell r="G413">
            <v>70.002700000000004</v>
          </cell>
        </row>
        <row r="442">
          <cell r="G442">
            <v>199.99844999999999</v>
          </cell>
        </row>
        <row r="458">
          <cell r="G458">
            <v>199.99759999999998</v>
          </cell>
        </row>
        <row r="477">
          <cell r="G477">
            <v>25.0001</v>
          </cell>
        </row>
        <row r="525">
          <cell r="G525">
            <v>149.99579999999997</v>
          </cell>
        </row>
        <row r="529">
          <cell r="G529">
            <v>0.5</v>
          </cell>
        </row>
        <row r="533">
          <cell r="G533">
            <v>30</v>
          </cell>
        </row>
        <row r="537">
          <cell r="G537">
            <v>20</v>
          </cell>
        </row>
        <row r="538">
          <cell r="G538">
            <v>10</v>
          </cell>
        </row>
        <row r="625">
          <cell r="G625">
            <v>523.76400000000001</v>
          </cell>
        </row>
        <row r="639">
          <cell r="G639">
            <v>7</v>
          </cell>
        </row>
        <row r="651">
          <cell r="G651">
            <v>5</v>
          </cell>
        </row>
        <row r="663">
          <cell r="G663">
            <v>5</v>
          </cell>
        </row>
        <row r="675">
          <cell r="G675">
            <v>7</v>
          </cell>
        </row>
        <row r="687">
          <cell r="G687">
            <v>7</v>
          </cell>
        </row>
        <row r="699">
          <cell r="G699">
            <v>5</v>
          </cell>
        </row>
        <row r="711">
          <cell r="G711">
            <v>4</v>
          </cell>
        </row>
        <row r="722">
          <cell r="G722">
            <v>3</v>
          </cell>
        </row>
        <row r="732">
          <cell r="G732">
            <v>2</v>
          </cell>
        </row>
        <row r="744">
          <cell r="G744">
            <v>7</v>
          </cell>
        </row>
        <row r="756">
          <cell r="G756">
            <v>10</v>
          </cell>
        </row>
        <row r="768">
          <cell r="G768">
            <v>10</v>
          </cell>
        </row>
        <row r="780">
          <cell r="G780">
            <v>4</v>
          </cell>
        </row>
        <row r="784">
          <cell r="G784">
            <v>100</v>
          </cell>
        </row>
        <row r="785">
          <cell r="G785">
            <v>80</v>
          </cell>
        </row>
        <row r="786">
          <cell r="G786">
            <v>80</v>
          </cell>
        </row>
        <row r="787">
          <cell r="G787">
            <v>70</v>
          </cell>
        </row>
        <row r="791">
          <cell r="G791">
            <v>150</v>
          </cell>
        </row>
        <row r="792">
          <cell r="G792">
            <v>120</v>
          </cell>
        </row>
        <row r="793">
          <cell r="G793">
            <v>60</v>
          </cell>
        </row>
        <row r="794">
          <cell r="G794">
            <v>50</v>
          </cell>
        </row>
        <row r="798">
          <cell r="G798">
            <v>20</v>
          </cell>
        </row>
        <row r="802">
          <cell r="G802">
            <v>2</v>
          </cell>
        </row>
        <row r="857">
          <cell r="G857">
            <v>7</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Measurement Sheet"/>
    </sheetNames>
    <sheetDataSet>
      <sheetData sheetId="0"/>
      <sheetData sheetId="1">
        <row r="1047">
          <cell r="G1047">
            <v>60</v>
          </cell>
        </row>
        <row r="1116">
          <cell r="G1116">
            <v>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2)"/>
      <sheetName val="01"/>
      <sheetName val="02"/>
      <sheetName val="03"/>
      <sheetName val="04"/>
      <sheetName val="5"/>
      <sheetName val="6"/>
      <sheetName val="07"/>
      <sheetName val="8"/>
      <sheetName val="09 (2)"/>
      <sheetName val="Land Acquis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Circular"/>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 "/>
      <sheetName val="Labour &amp; Plant"/>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_Cal_for OMC"/>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sheetName val="RISING MAINS"/>
      <sheetName val="LAYING OF CABLE"/>
      <sheetName val="cable termination"/>
      <sheetName val="PT_WIRING &amp; raceway"/>
      <sheetName val="cable tray"/>
      <sheetName val="EST"/>
      <sheetName val="Summary"/>
      <sheetName val="labour rates"/>
      <sheetName val="LIGHTINING"/>
      <sheetName val="CAB-Cu"/>
      <sheetName val="cab-Al"/>
      <sheetName val="EXTERNAL &amp; HDPE Pipe"/>
      <sheetName val="LIGHT FIXTURE"/>
      <sheetName val="DB"/>
      <sheetName val="LT-PANEL"/>
      <sheetName val="Lift"/>
      <sheetName val="UPS"/>
      <sheetName val="LT Panel Summary"/>
      <sheetName val="Cos"/>
      <sheetName val="Sheet3"/>
    </sheetNames>
    <sheetDataSet>
      <sheetData sheetId="0"/>
      <sheetData sheetId="1"/>
      <sheetData sheetId="2"/>
      <sheetData sheetId="3"/>
      <sheetData sheetId="4"/>
      <sheetData sheetId="5"/>
      <sheetData sheetId="6"/>
      <sheetData sheetId="7" refreshError="1"/>
      <sheetData sheetId="8" refreshError="1">
        <row r="4">
          <cell r="C4">
            <v>209.63</v>
          </cell>
        </row>
        <row r="7">
          <cell r="C7">
            <v>293.02999999999997</v>
          </cell>
        </row>
      </sheetData>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ill1"/>
      <sheetName val="Bill2"/>
      <sheetName val="Bill2 (With Fly Ash)"/>
      <sheetName val="Bill3"/>
      <sheetName val="Bill4"/>
      <sheetName val="Bill5&amp;6"/>
      <sheetName val="Bill7"/>
      <sheetName val="Bill8"/>
      <sheetName val="Bill 9"/>
      <sheetName val="Bill 10"/>
      <sheetName val="Bill 13"/>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Table 24"/>
      <sheetName val="Table 25"/>
      <sheetName val="Table 26"/>
      <sheetName val="Table 27"/>
      <sheetName val="Table 28"/>
      <sheetName val="Table 29"/>
      <sheetName val="Table 25 superseded"/>
      <sheetName val="Levl Diff"/>
      <sheetName val="EW 153-160"/>
      <sheetName val="EW 160-17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zoomScaleNormal="100" zoomScaleSheetLayoutView="145" workbookViewId="0">
      <selection activeCell="C11" sqref="C11"/>
    </sheetView>
  </sheetViews>
  <sheetFormatPr defaultRowHeight="15"/>
  <cols>
    <col min="1" max="1" width="6.85546875" customWidth="1"/>
    <col min="2" max="2" width="28.28515625" customWidth="1"/>
    <col min="3" max="3" width="26.5703125" customWidth="1"/>
  </cols>
  <sheetData>
    <row r="1" spans="1:3">
      <c r="A1" s="239"/>
      <c r="B1" s="239"/>
      <c r="C1" s="239"/>
    </row>
    <row r="2" spans="1:3" ht="39.75" customHeight="1">
      <c r="A2" s="323" t="s">
        <v>301</v>
      </c>
      <c r="B2" s="324"/>
      <c r="C2" s="324"/>
    </row>
    <row r="3" spans="1:3">
      <c r="A3" s="240"/>
      <c r="B3" s="241"/>
      <c r="C3" s="241"/>
    </row>
    <row r="4" spans="1:3" ht="15.75">
      <c r="A4" s="242" t="s">
        <v>296</v>
      </c>
      <c r="B4" s="242" t="s">
        <v>297</v>
      </c>
      <c r="C4" s="242" t="s">
        <v>5</v>
      </c>
    </row>
    <row r="5" spans="1:3">
      <c r="A5" s="241"/>
      <c r="B5" s="241"/>
      <c r="C5" s="239"/>
    </row>
    <row r="6" spans="1:3">
      <c r="A6" s="241">
        <v>1</v>
      </c>
      <c r="B6" s="243" t="s">
        <v>298</v>
      </c>
      <c r="C6" s="244">
        <f>'Abstract For Hospital'!F111</f>
        <v>0</v>
      </c>
    </row>
    <row r="7" spans="1:3">
      <c r="A7" s="241">
        <v>2</v>
      </c>
      <c r="B7" s="243" t="s">
        <v>300</v>
      </c>
      <c r="C7" s="244">
        <f>'Abstract For Tin Hut'!F112</f>
        <v>0</v>
      </c>
    </row>
    <row r="8" spans="1:3">
      <c r="A8" s="239"/>
      <c r="B8" s="239"/>
      <c r="C8" s="239"/>
    </row>
    <row r="9" spans="1:3">
      <c r="A9" s="245"/>
      <c r="B9" s="245" t="s">
        <v>299</v>
      </c>
      <c r="C9" s="246">
        <f>C6+C7</f>
        <v>0</v>
      </c>
    </row>
    <row r="10" spans="1:3" ht="15.75">
      <c r="A10" s="247"/>
      <c r="B10" s="248" t="s">
        <v>108</v>
      </c>
      <c r="C10" s="249">
        <f>C9</f>
        <v>0</v>
      </c>
    </row>
    <row r="11" spans="1:3" ht="15.75">
      <c r="A11" s="248"/>
      <c r="B11" s="248"/>
      <c r="C11" s="248"/>
    </row>
    <row r="12" spans="1:3" ht="15.75">
      <c r="A12" s="248"/>
      <c r="B12" s="248"/>
      <c r="C12" s="248"/>
    </row>
    <row r="13" spans="1:3" ht="15.75">
      <c r="A13" s="248"/>
      <c r="B13" s="248"/>
      <c r="C13" s="248"/>
    </row>
    <row r="14" spans="1:3" ht="15.75">
      <c r="A14" s="248"/>
      <c r="B14" s="248"/>
      <c r="C14" s="248"/>
    </row>
  </sheetData>
  <mergeCells count="1">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2"/>
  <sheetViews>
    <sheetView topLeftCell="A106" zoomScale="115" zoomScaleNormal="115" zoomScaleSheetLayoutView="70" workbookViewId="0">
      <selection activeCell="E131" sqref="E131"/>
    </sheetView>
  </sheetViews>
  <sheetFormatPr defaultColWidth="14.42578125" defaultRowHeight="15" customHeight="1"/>
  <cols>
    <col min="1" max="1" width="10" style="142" customWidth="1"/>
    <col min="2" max="2" width="66" style="142" customWidth="1"/>
    <col min="3" max="3" width="9.7109375" style="142" customWidth="1"/>
    <col min="4" max="4" width="11.42578125" style="142" customWidth="1"/>
    <col min="5" max="5" width="16.5703125" style="142" customWidth="1"/>
    <col min="6" max="6" width="24.28515625" style="142" customWidth="1"/>
    <col min="7" max="7" width="27.140625" style="142" customWidth="1"/>
    <col min="8" max="8" width="8.85546875" style="142" customWidth="1"/>
    <col min="9" max="9" width="9" style="142" customWidth="1"/>
    <col min="10" max="26" width="8.85546875" style="142" customWidth="1"/>
    <col min="27" max="16384" width="14.42578125" style="142"/>
  </cols>
  <sheetData>
    <row r="1" spans="1:26" ht="39" customHeight="1">
      <c r="A1" s="325" t="s">
        <v>369</v>
      </c>
      <c r="B1" s="326"/>
      <c r="C1" s="326"/>
      <c r="D1" s="326"/>
      <c r="E1" s="326"/>
      <c r="F1" s="326"/>
      <c r="G1" s="326"/>
      <c r="H1" s="143"/>
      <c r="I1" s="143"/>
      <c r="J1" s="143"/>
      <c r="K1" s="143"/>
      <c r="L1" s="143"/>
      <c r="M1" s="143"/>
      <c r="N1" s="143"/>
      <c r="O1" s="143"/>
      <c r="P1" s="143"/>
      <c r="Q1" s="143"/>
      <c r="R1" s="143"/>
      <c r="S1" s="143"/>
      <c r="T1" s="143"/>
      <c r="U1" s="143"/>
      <c r="V1" s="143"/>
      <c r="W1" s="143"/>
      <c r="X1" s="143"/>
      <c r="Y1" s="143"/>
      <c r="Z1" s="143"/>
    </row>
    <row r="2" spans="1:26" ht="18" customHeight="1">
      <c r="A2" s="327"/>
      <c r="B2" s="328"/>
      <c r="C2" s="328"/>
      <c r="D2" s="328"/>
      <c r="E2" s="328"/>
      <c r="F2" s="329"/>
      <c r="G2" s="143"/>
      <c r="H2" s="143"/>
      <c r="I2" s="143"/>
      <c r="J2" s="143"/>
      <c r="K2" s="143"/>
      <c r="L2" s="143"/>
      <c r="M2" s="143"/>
      <c r="N2" s="143"/>
      <c r="O2" s="143"/>
      <c r="P2" s="143"/>
      <c r="Q2" s="143"/>
      <c r="R2" s="143"/>
      <c r="S2" s="143"/>
      <c r="T2" s="143"/>
      <c r="U2" s="143"/>
      <c r="V2" s="143"/>
      <c r="W2" s="143"/>
      <c r="X2" s="143"/>
      <c r="Y2" s="143"/>
      <c r="Z2" s="143"/>
    </row>
    <row r="3" spans="1:26" ht="29.25" customHeight="1">
      <c r="A3" s="195" t="s">
        <v>0</v>
      </c>
      <c r="B3" s="195" t="s">
        <v>1</v>
      </c>
      <c r="C3" s="195" t="s">
        <v>2</v>
      </c>
      <c r="D3" s="194" t="s">
        <v>3</v>
      </c>
      <c r="E3" s="193" t="s">
        <v>4</v>
      </c>
      <c r="F3" s="193" t="s">
        <v>5</v>
      </c>
      <c r="G3" s="193" t="s">
        <v>8</v>
      </c>
      <c r="H3" s="143"/>
      <c r="I3" s="143"/>
      <c r="J3" s="143"/>
      <c r="K3" s="143"/>
      <c r="L3" s="143"/>
      <c r="M3" s="143"/>
      <c r="N3" s="143"/>
      <c r="O3" s="143"/>
      <c r="P3" s="143"/>
      <c r="Q3" s="143"/>
      <c r="R3" s="143"/>
      <c r="S3" s="143"/>
      <c r="T3" s="143"/>
      <c r="U3" s="143"/>
      <c r="V3" s="143"/>
      <c r="W3" s="143"/>
      <c r="X3" s="143"/>
      <c r="Y3" s="143"/>
      <c r="Z3" s="143"/>
    </row>
    <row r="4" spans="1:26" ht="18" customHeight="1">
      <c r="A4" s="151"/>
      <c r="B4" s="151"/>
      <c r="C4" s="151"/>
      <c r="D4" s="151"/>
      <c r="E4" s="151"/>
      <c r="F4" s="151"/>
      <c r="G4" s="148"/>
      <c r="H4" s="143"/>
      <c r="I4" s="143"/>
      <c r="J4" s="143"/>
      <c r="K4" s="143"/>
      <c r="L4" s="143"/>
      <c r="M4" s="143"/>
      <c r="N4" s="143"/>
      <c r="O4" s="143"/>
      <c r="P4" s="143"/>
      <c r="Q4" s="143"/>
      <c r="R4" s="143"/>
      <c r="S4" s="143"/>
      <c r="T4" s="143"/>
      <c r="U4" s="143"/>
      <c r="V4" s="143"/>
      <c r="W4" s="143"/>
      <c r="X4" s="143"/>
      <c r="Y4" s="143"/>
      <c r="Z4" s="143"/>
    </row>
    <row r="5" spans="1:26" ht="24.75" customHeight="1">
      <c r="A5" s="169"/>
      <c r="B5" s="169" t="s">
        <v>9</v>
      </c>
      <c r="C5" s="169"/>
      <c r="D5" s="169"/>
      <c r="E5" s="169"/>
      <c r="F5" s="169"/>
      <c r="G5" s="169"/>
      <c r="H5" s="143"/>
      <c r="I5" s="143"/>
      <c r="J5" s="143"/>
      <c r="K5" s="143"/>
      <c r="L5" s="143"/>
      <c r="M5" s="143"/>
      <c r="N5" s="143"/>
      <c r="O5" s="143"/>
      <c r="P5" s="143"/>
      <c r="Q5" s="143"/>
      <c r="R5" s="143"/>
      <c r="S5" s="143"/>
      <c r="T5" s="143"/>
      <c r="U5" s="143"/>
      <c r="V5" s="143"/>
      <c r="W5" s="143"/>
      <c r="X5" s="143"/>
      <c r="Y5" s="143"/>
      <c r="Z5" s="143"/>
    </row>
    <row r="6" spans="1:26" ht="18" customHeight="1">
      <c r="A6" s="151"/>
      <c r="B6" s="151"/>
      <c r="C6" s="151"/>
      <c r="D6" s="151"/>
      <c r="E6" s="151"/>
      <c r="F6" s="151"/>
      <c r="G6" s="148"/>
      <c r="H6" s="143"/>
      <c r="I6" s="143"/>
      <c r="J6" s="143"/>
      <c r="K6" s="143"/>
      <c r="L6" s="143"/>
      <c r="M6" s="143"/>
      <c r="N6" s="143"/>
      <c r="O6" s="143"/>
      <c r="P6" s="143"/>
      <c r="Q6" s="143"/>
      <c r="R6" s="143"/>
      <c r="S6" s="143"/>
      <c r="T6" s="143"/>
      <c r="U6" s="143"/>
      <c r="V6" s="143"/>
      <c r="W6" s="143"/>
      <c r="X6" s="143"/>
      <c r="Y6" s="143"/>
      <c r="Z6" s="143"/>
    </row>
    <row r="7" spans="1:26" ht="48.75" customHeight="1">
      <c r="A7" s="179" t="s">
        <v>10</v>
      </c>
      <c r="B7" s="168" t="s">
        <v>254</v>
      </c>
      <c r="C7" s="179" t="s">
        <v>11</v>
      </c>
      <c r="D7" s="191">
        <f>'[18]Measurement Sheet For Tin Hut'!G13</f>
        <v>8</v>
      </c>
      <c r="E7" s="154"/>
      <c r="F7" s="154">
        <f t="shared" ref="F7:F14" si="0">D7*E7</f>
        <v>0</v>
      </c>
      <c r="G7" s="179"/>
      <c r="H7" s="143"/>
      <c r="I7" s="143"/>
      <c r="J7" s="143"/>
      <c r="K7" s="143"/>
      <c r="L7" s="143"/>
      <c r="M7" s="143"/>
      <c r="N7" s="143"/>
      <c r="O7" s="143"/>
      <c r="P7" s="143"/>
      <c r="Q7" s="143"/>
      <c r="R7" s="143"/>
      <c r="S7" s="143"/>
      <c r="T7" s="143"/>
      <c r="U7" s="143"/>
      <c r="V7" s="143"/>
      <c r="W7" s="143"/>
      <c r="X7" s="143"/>
      <c r="Y7" s="143"/>
      <c r="Z7" s="143"/>
    </row>
    <row r="8" spans="1:26" ht="45.6" customHeight="1">
      <c r="A8" s="192" t="s">
        <v>12</v>
      </c>
      <c r="B8" s="168" t="s">
        <v>13</v>
      </c>
      <c r="C8" s="179" t="s">
        <v>11</v>
      </c>
      <c r="D8" s="191">
        <f>'Measurement Sheet For Tin Hut'!G39</f>
        <v>37.500839999999997</v>
      </c>
      <c r="E8" s="154"/>
      <c r="F8" s="154">
        <f t="shared" si="0"/>
        <v>0</v>
      </c>
      <c r="G8" s="179"/>
      <c r="H8" s="143"/>
      <c r="I8" s="143"/>
      <c r="J8" s="143"/>
      <c r="K8" s="143"/>
      <c r="L8" s="143"/>
      <c r="M8" s="143"/>
      <c r="N8" s="143"/>
      <c r="O8" s="143"/>
      <c r="P8" s="143"/>
      <c r="Q8" s="143"/>
      <c r="R8" s="143"/>
      <c r="S8" s="143"/>
      <c r="T8" s="143"/>
      <c r="U8" s="143"/>
      <c r="V8" s="143"/>
      <c r="W8" s="143"/>
      <c r="X8" s="143"/>
      <c r="Y8" s="143"/>
      <c r="Z8" s="143"/>
    </row>
    <row r="9" spans="1:26" ht="45.75" customHeight="1">
      <c r="A9" s="179" t="s">
        <v>15</v>
      </c>
      <c r="B9" s="168" t="s">
        <v>16</v>
      </c>
      <c r="C9" s="179" t="s">
        <v>14</v>
      </c>
      <c r="D9" s="191">
        <f>'[18]Measurement Sheet For Tin Hut'!G57</f>
        <v>169.99680000000001</v>
      </c>
      <c r="E9" s="154"/>
      <c r="F9" s="154">
        <f t="shared" si="0"/>
        <v>0</v>
      </c>
      <c r="G9" s="179"/>
      <c r="H9" s="143"/>
      <c r="I9" s="143"/>
      <c r="J9" s="143"/>
      <c r="K9" s="143"/>
      <c r="L9" s="143"/>
      <c r="M9" s="143"/>
      <c r="N9" s="143"/>
      <c r="O9" s="143"/>
      <c r="P9" s="143"/>
      <c r="Q9" s="143"/>
      <c r="R9" s="143"/>
      <c r="S9" s="143"/>
      <c r="T9" s="143"/>
      <c r="U9" s="143"/>
      <c r="V9" s="143"/>
      <c r="W9" s="143"/>
      <c r="X9" s="143"/>
      <c r="Y9" s="143"/>
      <c r="Z9" s="143"/>
    </row>
    <row r="10" spans="1:26" ht="49.5" customHeight="1">
      <c r="A10" s="151" t="s">
        <v>17</v>
      </c>
      <c r="B10" s="168" t="s">
        <v>253</v>
      </c>
      <c r="C10" s="151" t="s">
        <v>11</v>
      </c>
      <c r="D10" s="155">
        <f>'[18]Measurement Sheet For Tin Hut'!G61</f>
        <v>2</v>
      </c>
      <c r="E10" s="190"/>
      <c r="F10" s="154">
        <f t="shared" si="0"/>
        <v>0</v>
      </c>
      <c r="G10" s="151"/>
      <c r="H10" s="143"/>
      <c r="I10" s="143"/>
      <c r="J10" s="143"/>
      <c r="K10" s="143"/>
      <c r="L10" s="143"/>
      <c r="M10" s="143"/>
      <c r="N10" s="143"/>
      <c r="O10" s="143"/>
      <c r="P10" s="143"/>
      <c r="Q10" s="143"/>
      <c r="R10" s="143"/>
      <c r="S10" s="143"/>
      <c r="T10" s="143"/>
      <c r="U10" s="143"/>
      <c r="V10" s="143"/>
      <c r="W10" s="143"/>
      <c r="X10" s="143"/>
      <c r="Y10" s="143"/>
      <c r="Z10" s="143"/>
    </row>
    <row r="11" spans="1:26" ht="35.25" customHeight="1">
      <c r="A11" s="151" t="s">
        <v>18</v>
      </c>
      <c r="B11" s="168" t="s">
        <v>19</v>
      </c>
      <c r="C11" s="151" t="s">
        <v>14</v>
      </c>
      <c r="D11" s="155">
        <f>'[18]Measurement Sheet For Tin Hut'!G70</f>
        <v>300</v>
      </c>
      <c r="E11" s="190"/>
      <c r="F11" s="154">
        <f t="shared" si="0"/>
        <v>0</v>
      </c>
      <c r="G11" s="189"/>
      <c r="H11" s="143"/>
      <c r="I11" s="143"/>
      <c r="J11" s="143"/>
      <c r="K11" s="143"/>
      <c r="L11" s="143"/>
      <c r="M11" s="143"/>
      <c r="N11" s="143"/>
      <c r="O11" s="143"/>
      <c r="P11" s="143"/>
      <c r="Q11" s="143"/>
      <c r="R11" s="143"/>
      <c r="S11" s="143"/>
      <c r="T11" s="143"/>
      <c r="U11" s="143"/>
      <c r="V11" s="143"/>
      <c r="W11" s="143"/>
      <c r="X11" s="143"/>
      <c r="Y11" s="143"/>
      <c r="Z11" s="143"/>
    </row>
    <row r="12" spans="1:26" ht="60" customHeight="1">
      <c r="A12" s="151" t="s">
        <v>20</v>
      </c>
      <c r="B12" s="168" t="s">
        <v>21</v>
      </c>
      <c r="C12" s="151" t="s">
        <v>11</v>
      </c>
      <c r="D12" s="155">
        <f>'[18]Measurement Sheet For Tin Hut'!G85</f>
        <v>3.995368</v>
      </c>
      <c r="E12" s="190"/>
      <c r="F12" s="154">
        <f t="shared" si="0"/>
        <v>0</v>
      </c>
      <c r="G12" s="189"/>
      <c r="H12" s="143"/>
      <c r="I12" s="143"/>
      <c r="J12" s="143"/>
      <c r="K12" s="143"/>
      <c r="L12" s="143"/>
      <c r="M12" s="143"/>
      <c r="N12" s="143"/>
      <c r="O12" s="143"/>
      <c r="P12" s="143"/>
      <c r="Q12" s="143"/>
      <c r="R12" s="143"/>
      <c r="S12" s="143"/>
      <c r="T12" s="143"/>
      <c r="U12" s="143"/>
      <c r="V12" s="143"/>
      <c r="W12" s="143"/>
      <c r="X12" s="143"/>
      <c r="Y12" s="143"/>
      <c r="Z12" s="143"/>
    </row>
    <row r="13" spans="1:26" ht="46.5" customHeight="1">
      <c r="A13" s="151" t="s">
        <v>22</v>
      </c>
      <c r="B13" s="168" t="s">
        <v>23</v>
      </c>
      <c r="C13" s="151" t="s">
        <v>6</v>
      </c>
      <c r="D13" s="155">
        <f>'[18]Measurement Sheet For Tin Hut'!G96</f>
        <v>9</v>
      </c>
      <c r="E13" s="190"/>
      <c r="F13" s="154">
        <f t="shared" si="0"/>
        <v>0</v>
      </c>
      <c r="G13" s="189"/>
      <c r="H13" s="143"/>
      <c r="I13" s="143"/>
      <c r="J13" s="143"/>
      <c r="K13" s="143"/>
      <c r="L13" s="143"/>
      <c r="M13" s="143"/>
      <c r="N13" s="143"/>
      <c r="O13" s="143"/>
      <c r="P13" s="143"/>
      <c r="Q13" s="143"/>
      <c r="R13" s="143"/>
      <c r="S13" s="143"/>
      <c r="T13" s="143"/>
      <c r="U13" s="143"/>
      <c r="V13" s="143"/>
      <c r="W13" s="143"/>
      <c r="X13" s="143"/>
      <c r="Y13" s="143"/>
      <c r="Z13" s="143"/>
    </row>
    <row r="14" spans="1:26" ht="46.5" customHeight="1">
      <c r="A14" s="151" t="s">
        <v>252</v>
      </c>
      <c r="B14" s="168" t="s">
        <v>24</v>
      </c>
      <c r="C14" s="151" t="s">
        <v>14</v>
      </c>
      <c r="D14" s="155">
        <f>'[18]Measurement Sheet For Tin Hut'!G181</f>
        <v>379.99919999999997</v>
      </c>
      <c r="E14" s="190"/>
      <c r="F14" s="154">
        <f t="shared" si="0"/>
        <v>0</v>
      </c>
      <c r="G14" s="189"/>
      <c r="H14" s="143"/>
      <c r="I14" s="143"/>
      <c r="J14" s="143"/>
      <c r="K14" s="143"/>
      <c r="L14" s="143"/>
      <c r="M14" s="143"/>
      <c r="N14" s="143"/>
      <c r="O14" s="143"/>
      <c r="P14" s="143"/>
      <c r="Q14" s="143"/>
      <c r="R14" s="143"/>
      <c r="S14" s="143"/>
      <c r="T14" s="143"/>
      <c r="U14" s="143"/>
      <c r="V14" s="143"/>
      <c r="W14" s="143"/>
      <c r="X14" s="143"/>
      <c r="Y14" s="143"/>
      <c r="Z14" s="143"/>
    </row>
    <row r="15" spans="1:26" ht="76.5" customHeight="1">
      <c r="A15" s="151" t="s">
        <v>251</v>
      </c>
      <c r="B15" s="168" t="s">
        <v>25</v>
      </c>
      <c r="C15" s="151" t="s">
        <v>26</v>
      </c>
      <c r="D15" s="155"/>
      <c r="E15" s="190"/>
      <c r="F15" s="154"/>
      <c r="G15" s="189"/>
      <c r="H15" s="143"/>
      <c r="I15" s="143"/>
      <c r="J15" s="143"/>
      <c r="K15" s="143"/>
      <c r="L15" s="143"/>
      <c r="M15" s="143"/>
      <c r="N15" s="143"/>
      <c r="O15" s="143"/>
      <c r="P15" s="143"/>
      <c r="Q15" s="143"/>
      <c r="R15" s="143"/>
      <c r="S15" s="143"/>
      <c r="T15" s="143"/>
      <c r="U15" s="143"/>
      <c r="V15" s="143"/>
      <c r="W15" s="143"/>
      <c r="X15" s="143"/>
      <c r="Y15" s="143"/>
      <c r="Z15" s="143"/>
    </row>
    <row r="16" spans="1:26" ht="16.149999999999999" customHeight="1">
      <c r="A16" s="156"/>
      <c r="B16" s="156"/>
      <c r="C16" s="156"/>
      <c r="D16" s="156"/>
      <c r="E16" s="156"/>
      <c r="F16" s="156"/>
      <c r="G16" s="156"/>
      <c r="H16" s="143"/>
      <c r="I16" s="143"/>
      <c r="J16" s="143"/>
      <c r="K16" s="143"/>
      <c r="L16" s="143"/>
      <c r="M16" s="143"/>
      <c r="N16" s="143"/>
      <c r="O16" s="143"/>
      <c r="P16" s="143"/>
      <c r="Q16" s="143"/>
      <c r="R16" s="143"/>
      <c r="S16" s="143"/>
      <c r="T16" s="143"/>
      <c r="U16" s="143"/>
      <c r="V16" s="143"/>
      <c r="W16" s="143"/>
      <c r="X16" s="143"/>
      <c r="Y16" s="143"/>
      <c r="Z16" s="143"/>
    </row>
    <row r="17" spans="1:26" ht="21.75" customHeight="1">
      <c r="A17" s="152"/>
      <c r="B17" s="152" t="s">
        <v>27</v>
      </c>
      <c r="C17" s="152"/>
      <c r="D17" s="152"/>
      <c r="E17" s="152"/>
      <c r="F17" s="153">
        <f>SUM(F7:F16)</f>
        <v>0</v>
      </c>
      <c r="G17" s="152"/>
      <c r="H17" s="143"/>
      <c r="I17" s="143"/>
      <c r="J17" s="143"/>
      <c r="K17" s="143"/>
      <c r="L17" s="143"/>
      <c r="M17" s="143"/>
      <c r="N17" s="143"/>
      <c r="O17" s="143"/>
      <c r="P17" s="143"/>
      <c r="Q17" s="143"/>
      <c r="R17" s="143"/>
      <c r="S17" s="143"/>
      <c r="T17" s="143"/>
      <c r="U17" s="143"/>
      <c r="V17" s="143"/>
      <c r="W17" s="143"/>
      <c r="X17" s="143"/>
      <c r="Y17" s="143"/>
      <c r="Z17" s="143"/>
    </row>
    <row r="18" spans="1:26" ht="17.25" customHeight="1">
      <c r="A18" s="151"/>
      <c r="B18" s="156"/>
      <c r="C18" s="151"/>
      <c r="D18" s="151"/>
      <c r="E18" s="151"/>
      <c r="F18" s="151"/>
      <c r="G18" s="148"/>
      <c r="H18" s="143"/>
      <c r="I18" s="143"/>
      <c r="J18" s="143"/>
      <c r="K18" s="143"/>
      <c r="L18" s="143"/>
      <c r="M18" s="143"/>
      <c r="N18" s="143"/>
      <c r="O18" s="143"/>
      <c r="P18" s="143"/>
      <c r="Q18" s="143"/>
      <c r="R18" s="143"/>
      <c r="S18" s="143"/>
      <c r="T18" s="143"/>
      <c r="U18" s="143"/>
      <c r="V18" s="143"/>
      <c r="W18" s="143"/>
      <c r="X18" s="143"/>
      <c r="Y18" s="143"/>
      <c r="Z18" s="143"/>
    </row>
    <row r="19" spans="1:26" ht="30.75" customHeight="1">
      <c r="A19" s="169"/>
      <c r="B19" s="169" t="s">
        <v>158</v>
      </c>
      <c r="C19" s="169"/>
      <c r="D19" s="169"/>
      <c r="E19" s="169"/>
      <c r="F19" s="169"/>
      <c r="G19" s="169"/>
      <c r="H19" s="143"/>
      <c r="I19" s="143"/>
      <c r="J19" s="143"/>
      <c r="K19" s="143"/>
      <c r="L19" s="143"/>
      <c r="M19" s="143"/>
      <c r="N19" s="143"/>
      <c r="O19" s="143"/>
      <c r="P19" s="143"/>
      <c r="Q19" s="143"/>
      <c r="R19" s="143"/>
      <c r="S19" s="143"/>
      <c r="T19" s="143"/>
      <c r="U19" s="143"/>
      <c r="V19" s="143"/>
      <c r="W19" s="143"/>
      <c r="X19" s="143"/>
      <c r="Y19" s="143"/>
      <c r="Z19" s="143"/>
    </row>
    <row r="20" spans="1:26" ht="19.5" customHeight="1">
      <c r="A20" s="151"/>
      <c r="B20" s="151"/>
      <c r="C20" s="151"/>
      <c r="D20" s="151"/>
      <c r="E20" s="151"/>
      <c r="F20" s="151"/>
      <c r="G20" s="148"/>
      <c r="H20" s="143"/>
      <c r="I20" s="143"/>
      <c r="J20" s="143"/>
      <c r="K20" s="143"/>
      <c r="L20" s="143"/>
      <c r="M20" s="143"/>
      <c r="N20" s="143"/>
      <c r="O20" s="143"/>
      <c r="P20" s="143"/>
      <c r="Q20" s="143"/>
      <c r="R20" s="143"/>
      <c r="S20" s="143"/>
      <c r="T20" s="143"/>
      <c r="U20" s="143"/>
      <c r="V20" s="143"/>
      <c r="W20" s="143"/>
      <c r="X20" s="143"/>
      <c r="Y20" s="143"/>
      <c r="Z20" s="143"/>
    </row>
    <row r="21" spans="1:26" ht="75.599999999999994" customHeight="1">
      <c r="A21" s="151" t="s">
        <v>28</v>
      </c>
      <c r="B21" s="168" t="s">
        <v>250</v>
      </c>
      <c r="C21" s="151" t="s">
        <v>14</v>
      </c>
      <c r="D21" s="155">
        <f>'[18]Measurement Sheet For Tin Hut'!G195</f>
        <v>350</v>
      </c>
      <c r="E21" s="154"/>
      <c r="F21" s="154">
        <f t="shared" ref="F21:F40" si="1">D21*E21</f>
        <v>0</v>
      </c>
      <c r="G21" s="148"/>
      <c r="H21" s="143"/>
      <c r="I21" s="143"/>
      <c r="J21" s="143"/>
      <c r="K21" s="143"/>
      <c r="L21" s="143"/>
      <c r="M21" s="143"/>
      <c r="N21" s="143"/>
      <c r="O21" s="143"/>
      <c r="P21" s="143"/>
      <c r="Q21" s="143"/>
      <c r="R21" s="143"/>
      <c r="S21" s="143"/>
      <c r="T21" s="143"/>
      <c r="U21" s="143"/>
      <c r="V21" s="143"/>
      <c r="W21" s="143"/>
      <c r="X21" s="143"/>
      <c r="Y21" s="143"/>
      <c r="Z21" s="143"/>
    </row>
    <row r="22" spans="1:26" ht="93" customHeight="1">
      <c r="A22" s="151" t="s">
        <v>29</v>
      </c>
      <c r="B22" s="168" t="s">
        <v>249</v>
      </c>
      <c r="C22" s="151" t="s">
        <v>14</v>
      </c>
      <c r="D22" s="155">
        <f>'[18]Measurement Sheet For Tin Hut'!G219</f>
        <v>200.00190000000001</v>
      </c>
      <c r="E22" s="154"/>
      <c r="F22" s="154">
        <f t="shared" si="1"/>
        <v>0</v>
      </c>
      <c r="G22" s="148"/>
      <c r="H22" s="143"/>
      <c r="I22" s="143"/>
      <c r="J22" s="143"/>
      <c r="K22" s="143"/>
      <c r="L22" s="143"/>
      <c r="M22" s="143"/>
      <c r="N22" s="143"/>
      <c r="O22" s="143"/>
      <c r="P22" s="143"/>
      <c r="Q22" s="143"/>
      <c r="R22" s="143"/>
      <c r="S22" s="143"/>
      <c r="T22" s="143"/>
      <c r="U22" s="143"/>
      <c r="V22" s="143"/>
      <c r="W22" s="143"/>
      <c r="X22" s="143"/>
      <c r="Y22" s="143"/>
      <c r="Z22" s="143"/>
    </row>
    <row r="23" spans="1:26" ht="66" customHeight="1">
      <c r="A23" s="151" t="s">
        <v>30</v>
      </c>
      <c r="B23" s="168" t="s">
        <v>31</v>
      </c>
      <c r="C23" s="151" t="s">
        <v>14</v>
      </c>
      <c r="D23" s="155">
        <f>'[18]Measurement Sheet For Tin Hut'!G243</f>
        <v>200.00190000000001</v>
      </c>
      <c r="E23" s="154"/>
      <c r="F23" s="154">
        <f t="shared" si="1"/>
        <v>0</v>
      </c>
      <c r="G23" s="148"/>
      <c r="H23" s="143"/>
      <c r="I23" s="143"/>
      <c r="J23" s="143"/>
      <c r="K23" s="143"/>
      <c r="L23" s="143"/>
      <c r="M23" s="143"/>
      <c r="N23" s="143"/>
      <c r="O23" s="143"/>
      <c r="P23" s="143"/>
      <c r="Q23" s="143"/>
      <c r="R23" s="143"/>
      <c r="S23" s="143"/>
      <c r="T23" s="143"/>
      <c r="U23" s="143"/>
      <c r="V23" s="143"/>
      <c r="W23" s="143"/>
      <c r="X23" s="143"/>
      <c r="Y23" s="143"/>
      <c r="Z23" s="143"/>
    </row>
    <row r="24" spans="1:26" ht="93.75" customHeight="1">
      <c r="A24" s="151" t="s">
        <v>32</v>
      </c>
      <c r="B24" s="168" t="s">
        <v>33</v>
      </c>
      <c r="C24" s="151" t="s">
        <v>11</v>
      </c>
      <c r="D24" s="155">
        <f>'Measurement Sheet For Tin Hut'!G284</f>
        <v>37.50009</v>
      </c>
      <c r="E24" s="154"/>
      <c r="F24" s="154">
        <f t="shared" si="1"/>
        <v>0</v>
      </c>
      <c r="G24" s="148"/>
      <c r="H24" s="143"/>
      <c r="I24" s="143"/>
      <c r="J24" s="143"/>
      <c r="K24" s="143"/>
      <c r="L24" s="143"/>
      <c r="M24" s="143"/>
      <c r="N24" s="143"/>
      <c r="O24" s="143"/>
      <c r="P24" s="143"/>
      <c r="Q24" s="143"/>
      <c r="R24" s="143"/>
      <c r="S24" s="143"/>
      <c r="T24" s="143"/>
      <c r="U24" s="143"/>
      <c r="V24" s="143"/>
      <c r="W24" s="143"/>
      <c r="X24" s="143"/>
      <c r="Y24" s="143"/>
      <c r="Z24" s="143"/>
    </row>
    <row r="25" spans="1:26" ht="52.9" customHeight="1">
      <c r="A25" s="151" t="s">
        <v>34</v>
      </c>
      <c r="B25" s="168" t="s">
        <v>248</v>
      </c>
      <c r="C25" s="151" t="s">
        <v>11</v>
      </c>
      <c r="D25" s="155">
        <f>'[18]Measurement Sheet For Tin Hut'!G297</f>
        <v>15.000260000000001</v>
      </c>
      <c r="E25" s="154"/>
      <c r="F25" s="154">
        <f t="shared" si="1"/>
        <v>0</v>
      </c>
      <c r="G25" s="148"/>
      <c r="H25" s="143"/>
      <c r="I25" s="143"/>
      <c r="J25" s="143"/>
      <c r="K25" s="143"/>
      <c r="L25" s="143"/>
      <c r="M25" s="143"/>
      <c r="N25" s="143"/>
      <c r="O25" s="143"/>
      <c r="P25" s="143"/>
      <c r="Q25" s="143"/>
      <c r="R25" s="143"/>
      <c r="S25" s="143"/>
      <c r="T25" s="143"/>
      <c r="U25" s="143"/>
      <c r="V25" s="143"/>
      <c r="W25" s="143"/>
      <c r="X25" s="143"/>
      <c r="Y25" s="143"/>
      <c r="Z25" s="143"/>
    </row>
    <row r="26" spans="1:26" ht="49.15" customHeight="1">
      <c r="A26" s="151" t="s">
        <v>35</v>
      </c>
      <c r="B26" s="168" t="s">
        <v>36</v>
      </c>
      <c r="C26" s="151" t="s">
        <v>14</v>
      </c>
      <c r="D26" s="155">
        <f>'Measurement Sheet For Tin Hut'!G390</f>
        <v>224.99959999999999</v>
      </c>
      <c r="E26" s="154"/>
      <c r="F26" s="154">
        <f t="shared" si="1"/>
        <v>0</v>
      </c>
      <c r="G26" s="148"/>
      <c r="H26" s="143"/>
      <c r="I26" s="143"/>
      <c r="J26" s="143"/>
      <c r="K26" s="143"/>
      <c r="L26" s="143"/>
      <c r="M26" s="143"/>
      <c r="N26" s="143"/>
      <c r="O26" s="143"/>
      <c r="P26" s="143"/>
      <c r="Q26" s="143"/>
      <c r="R26" s="143"/>
      <c r="S26" s="143"/>
      <c r="T26" s="143"/>
      <c r="U26" s="143"/>
      <c r="V26" s="143"/>
      <c r="W26" s="143"/>
      <c r="X26" s="143"/>
      <c r="Y26" s="143"/>
      <c r="Z26" s="143"/>
    </row>
    <row r="27" spans="1:26" customFormat="1" ht="83.25" customHeight="1">
      <c r="A27" s="10" t="s">
        <v>37</v>
      </c>
      <c r="B27" s="110" t="s">
        <v>364</v>
      </c>
      <c r="C27" s="10" t="s">
        <v>14</v>
      </c>
      <c r="D27" s="16">
        <f>'Measurement Sheet For Tin Hut'!G394</f>
        <v>300</v>
      </c>
      <c r="E27" s="15"/>
      <c r="F27" s="15">
        <f>D27*E27</f>
        <v>0</v>
      </c>
      <c r="G27" s="11"/>
      <c r="H27" s="6"/>
      <c r="I27" s="6"/>
      <c r="J27" s="6"/>
      <c r="K27" s="6"/>
      <c r="L27" s="6"/>
      <c r="M27" s="6"/>
      <c r="N27" s="6"/>
      <c r="O27" s="6"/>
      <c r="P27" s="6"/>
      <c r="Q27" s="6"/>
      <c r="R27" s="6"/>
      <c r="S27" s="6"/>
      <c r="T27" s="6"/>
      <c r="U27" s="6"/>
      <c r="V27" s="6"/>
    </row>
    <row r="28" spans="1:26" customFormat="1" ht="60.75" customHeight="1">
      <c r="A28" s="3" t="s">
        <v>39</v>
      </c>
      <c r="B28" s="67" t="s">
        <v>366</v>
      </c>
      <c r="C28" s="10" t="s">
        <v>14</v>
      </c>
      <c r="D28" s="14">
        <f>'Measurement Sheet For Tin Hut'!G398</f>
        <v>110</v>
      </c>
      <c r="E28" s="297"/>
      <c r="F28" s="298">
        <f>D28*E28</f>
        <v>0</v>
      </c>
      <c r="G28" s="299"/>
      <c r="H28" s="6"/>
      <c r="I28" s="6"/>
      <c r="J28" s="6"/>
      <c r="K28" s="6"/>
      <c r="L28" s="6"/>
      <c r="M28" s="6"/>
      <c r="N28" s="6"/>
      <c r="O28" s="6"/>
      <c r="P28" s="6"/>
      <c r="Q28" s="6"/>
      <c r="R28" s="6"/>
      <c r="S28" s="6"/>
      <c r="T28" s="6"/>
      <c r="U28" s="6"/>
      <c r="V28" s="6"/>
    </row>
    <row r="29" spans="1:26" ht="129" customHeight="1">
      <c r="A29" s="10" t="s">
        <v>40</v>
      </c>
      <c r="B29" s="168" t="s">
        <v>247</v>
      </c>
      <c r="C29" s="151" t="s">
        <v>38</v>
      </c>
      <c r="D29" s="155">
        <f>'[18]Measurement Sheet For Tin Hut'!G401</f>
        <v>3700.0000000000005</v>
      </c>
      <c r="E29" s="151"/>
      <c r="F29" s="154">
        <f t="shared" si="1"/>
        <v>0</v>
      </c>
      <c r="G29" s="148"/>
      <c r="H29" s="143"/>
      <c r="I29" s="143"/>
      <c r="J29" s="143"/>
      <c r="K29" s="143"/>
      <c r="L29" s="143"/>
      <c r="M29" s="143"/>
      <c r="N29" s="143"/>
      <c r="O29" s="143"/>
      <c r="P29" s="143"/>
      <c r="Q29" s="143"/>
      <c r="R29" s="143"/>
      <c r="S29" s="143"/>
      <c r="T29" s="143"/>
      <c r="U29" s="143"/>
      <c r="V29" s="143"/>
      <c r="W29" s="143"/>
      <c r="X29" s="143"/>
      <c r="Y29" s="143"/>
      <c r="Z29" s="143"/>
    </row>
    <row r="30" spans="1:26" ht="96" customHeight="1">
      <c r="A30" s="3" t="s">
        <v>42</v>
      </c>
      <c r="B30" s="168" t="s">
        <v>246</v>
      </c>
      <c r="C30" s="176" t="s">
        <v>14</v>
      </c>
      <c r="D30" s="188">
        <f>'[18]Measurement Sheet For Tin Hut'!G413</f>
        <v>70.002700000000004</v>
      </c>
      <c r="E30" s="177"/>
      <c r="F30" s="177">
        <f t="shared" si="1"/>
        <v>0</v>
      </c>
      <c r="G30" s="171"/>
      <c r="H30" s="143"/>
      <c r="I30" s="143"/>
      <c r="J30" s="143"/>
      <c r="K30" s="143"/>
      <c r="L30" s="143"/>
      <c r="M30" s="143"/>
      <c r="N30" s="143"/>
      <c r="O30" s="143"/>
      <c r="P30" s="143"/>
      <c r="Q30" s="143"/>
      <c r="R30" s="143"/>
      <c r="S30" s="143"/>
      <c r="T30" s="143"/>
      <c r="U30" s="143"/>
      <c r="V30" s="143"/>
      <c r="W30" s="143"/>
      <c r="X30" s="143"/>
      <c r="Y30" s="143"/>
      <c r="Z30" s="143"/>
    </row>
    <row r="31" spans="1:26" ht="75.75" customHeight="1">
      <c r="A31" s="10" t="s">
        <v>44</v>
      </c>
      <c r="B31" s="168" t="s">
        <v>43</v>
      </c>
      <c r="C31" s="187" t="s">
        <v>38</v>
      </c>
      <c r="D31" s="186">
        <f>'[18]Measurement Sheet For Tin Hut'!G442</f>
        <v>199.99844999999999</v>
      </c>
      <c r="E31" s="154"/>
      <c r="F31" s="185">
        <f t="shared" si="1"/>
        <v>0</v>
      </c>
      <c r="G31" s="148"/>
      <c r="H31" s="143"/>
      <c r="I31" s="143"/>
      <c r="J31" s="143"/>
      <c r="K31" s="143"/>
      <c r="L31" s="143"/>
      <c r="M31" s="143"/>
      <c r="N31" s="143"/>
      <c r="O31" s="143"/>
      <c r="P31" s="143"/>
      <c r="Q31" s="143"/>
      <c r="R31" s="143"/>
      <c r="S31" s="143"/>
      <c r="T31" s="143"/>
      <c r="U31" s="143"/>
      <c r="V31" s="143"/>
      <c r="W31" s="143"/>
      <c r="X31" s="143"/>
      <c r="Y31" s="143"/>
      <c r="Z31" s="143"/>
    </row>
    <row r="32" spans="1:26" ht="75.75" customHeight="1">
      <c r="A32" s="3" t="s">
        <v>46</v>
      </c>
      <c r="B32" s="168" t="s">
        <v>45</v>
      </c>
      <c r="C32" s="151" t="s">
        <v>14</v>
      </c>
      <c r="D32" s="155">
        <f>'[18]Measurement Sheet For Tin Hut'!G458</f>
        <v>199.99759999999998</v>
      </c>
      <c r="E32" s="154"/>
      <c r="F32" s="185">
        <f t="shared" si="1"/>
        <v>0</v>
      </c>
      <c r="G32" s="148"/>
      <c r="H32" s="143"/>
      <c r="I32" s="143"/>
      <c r="J32" s="143"/>
      <c r="K32" s="143"/>
      <c r="L32" s="143"/>
      <c r="M32" s="143"/>
      <c r="N32" s="143"/>
      <c r="O32" s="143"/>
      <c r="P32" s="143"/>
      <c r="Q32" s="143"/>
      <c r="R32" s="143"/>
      <c r="S32" s="143"/>
      <c r="T32" s="143"/>
      <c r="U32" s="143"/>
      <c r="V32" s="143"/>
      <c r="W32" s="143"/>
      <c r="X32" s="143"/>
      <c r="Y32" s="143"/>
      <c r="Z32" s="143"/>
    </row>
    <row r="33" spans="1:26" ht="75" customHeight="1">
      <c r="A33" s="10" t="s">
        <v>48</v>
      </c>
      <c r="B33" s="168" t="s">
        <v>47</v>
      </c>
      <c r="C33" s="151" t="s">
        <v>14</v>
      </c>
      <c r="D33" s="155">
        <f>'[18]Measurement Sheet For Tin Hut'!G477</f>
        <v>25.0001</v>
      </c>
      <c r="E33" s="154"/>
      <c r="F33" s="185">
        <f t="shared" si="1"/>
        <v>0</v>
      </c>
      <c r="G33" s="148"/>
      <c r="H33" s="143"/>
      <c r="I33" s="143"/>
      <c r="J33" s="143"/>
      <c r="K33" s="143"/>
      <c r="L33" s="143"/>
      <c r="M33" s="143"/>
      <c r="N33" s="143"/>
      <c r="O33" s="143"/>
      <c r="P33" s="143"/>
      <c r="Q33" s="143"/>
      <c r="R33" s="143"/>
      <c r="S33" s="143"/>
      <c r="T33" s="143"/>
      <c r="U33" s="143"/>
      <c r="V33" s="143"/>
      <c r="W33" s="143"/>
      <c r="X33" s="143"/>
      <c r="Y33" s="143"/>
      <c r="Z33" s="143"/>
    </row>
    <row r="34" spans="1:26" ht="113.25" customHeight="1">
      <c r="A34" s="3" t="s">
        <v>245</v>
      </c>
      <c r="B34" s="168" t="s">
        <v>142</v>
      </c>
      <c r="C34" s="151" t="s">
        <v>14</v>
      </c>
      <c r="D34" s="155">
        <f>'[18]Measurement Sheet For Tin Hut'!G525</f>
        <v>149.99579999999997</v>
      </c>
      <c r="E34" s="154"/>
      <c r="F34" s="185">
        <f t="shared" si="1"/>
        <v>0</v>
      </c>
      <c r="G34" s="148"/>
      <c r="H34" s="143"/>
      <c r="I34" s="143"/>
      <c r="J34" s="143"/>
      <c r="K34" s="143"/>
      <c r="L34" s="143"/>
      <c r="M34" s="143"/>
      <c r="N34" s="143"/>
      <c r="O34" s="143"/>
      <c r="P34" s="143"/>
      <c r="Q34" s="143"/>
      <c r="R34" s="143"/>
      <c r="S34" s="143"/>
      <c r="T34" s="143"/>
      <c r="U34" s="143"/>
      <c r="V34" s="143"/>
      <c r="W34" s="143"/>
      <c r="X34" s="143"/>
      <c r="Y34" s="143"/>
      <c r="Z34" s="143"/>
    </row>
    <row r="35" spans="1:26" ht="122.25" customHeight="1">
      <c r="A35" s="3" t="s">
        <v>244</v>
      </c>
      <c r="B35" s="300" t="s">
        <v>368</v>
      </c>
      <c r="C35" s="301" t="s">
        <v>14</v>
      </c>
      <c r="D35" s="302">
        <f>'Measurement Sheet For Tin Hut'!G535</f>
        <v>30</v>
      </c>
      <c r="E35" s="303"/>
      <c r="F35" s="304">
        <f>D35*E35</f>
        <v>0</v>
      </c>
      <c r="G35" s="305"/>
      <c r="H35" s="143"/>
      <c r="I35" s="143"/>
      <c r="J35" s="143"/>
      <c r="K35" s="143"/>
      <c r="L35" s="143"/>
      <c r="M35" s="143"/>
      <c r="N35" s="143"/>
      <c r="O35" s="143"/>
      <c r="P35" s="143"/>
      <c r="Q35" s="143"/>
      <c r="R35" s="143"/>
      <c r="S35" s="143"/>
      <c r="T35" s="143"/>
      <c r="U35" s="143"/>
      <c r="V35" s="143"/>
      <c r="W35" s="143"/>
      <c r="X35" s="143"/>
      <c r="Y35" s="143"/>
      <c r="Z35" s="143"/>
    </row>
    <row r="36" spans="1:26" ht="75" customHeight="1">
      <c r="A36" s="70" t="s">
        <v>243</v>
      </c>
      <c r="B36" s="168" t="s">
        <v>159</v>
      </c>
      <c r="C36" s="306" t="s">
        <v>11</v>
      </c>
      <c r="D36" s="307">
        <f>'[18]Measurement Sheet For Tin Hut'!G529</f>
        <v>0.5</v>
      </c>
      <c r="E36" s="154"/>
      <c r="F36" s="185">
        <f t="shared" si="1"/>
        <v>0</v>
      </c>
      <c r="G36" s="308"/>
      <c r="H36" s="143"/>
      <c r="I36" s="143"/>
      <c r="J36" s="143"/>
      <c r="K36" s="143"/>
      <c r="L36" s="143"/>
      <c r="M36" s="143"/>
      <c r="N36" s="143"/>
      <c r="O36" s="143"/>
      <c r="P36" s="143"/>
      <c r="Q36" s="143"/>
      <c r="R36" s="143"/>
      <c r="S36" s="143"/>
      <c r="T36" s="143"/>
      <c r="U36" s="143"/>
      <c r="V36" s="143"/>
      <c r="W36" s="143"/>
      <c r="X36" s="143"/>
      <c r="Y36" s="143"/>
      <c r="Z36" s="143"/>
    </row>
    <row r="37" spans="1:26" ht="103.9" customHeight="1">
      <c r="A37" s="70" t="s">
        <v>242</v>
      </c>
      <c r="B37" s="168" t="s">
        <v>160</v>
      </c>
      <c r="C37" s="306" t="s">
        <v>14</v>
      </c>
      <c r="D37" s="307">
        <f>'[18]Measurement Sheet For Tin Hut'!G533</f>
        <v>30</v>
      </c>
      <c r="E37" s="154"/>
      <c r="F37" s="185">
        <f t="shared" si="1"/>
        <v>0</v>
      </c>
      <c r="G37" s="308"/>
      <c r="H37" s="143"/>
      <c r="I37" s="143"/>
      <c r="J37" s="143"/>
      <c r="K37" s="143"/>
      <c r="L37" s="143"/>
      <c r="M37" s="143"/>
      <c r="N37" s="143"/>
      <c r="O37" s="143"/>
      <c r="P37" s="143"/>
      <c r="Q37" s="143"/>
      <c r="R37" s="143"/>
      <c r="S37" s="143"/>
      <c r="T37" s="143"/>
      <c r="U37" s="143"/>
      <c r="V37" s="143"/>
      <c r="W37" s="143"/>
      <c r="X37" s="143"/>
      <c r="Y37" s="143"/>
      <c r="Z37" s="143"/>
    </row>
    <row r="38" spans="1:26" ht="85.9" customHeight="1">
      <c r="A38" s="70" t="s">
        <v>367</v>
      </c>
      <c r="B38" s="168" t="s">
        <v>161</v>
      </c>
      <c r="C38" s="154"/>
      <c r="D38" s="154"/>
      <c r="E38" s="154"/>
      <c r="F38" s="185">
        <f t="shared" si="1"/>
        <v>0</v>
      </c>
      <c r="G38" s="154"/>
      <c r="H38" s="143"/>
      <c r="I38" s="143"/>
      <c r="J38" s="143"/>
      <c r="K38" s="143"/>
      <c r="L38" s="143"/>
      <c r="M38" s="143"/>
      <c r="N38" s="143"/>
      <c r="O38" s="143"/>
      <c r="P38" s="143"/>
      <c r="Q38" s="143"/>
      <c r="R38" s="143"/>
      <c r="S38" s="143"/>
      <c r="T38" s="143"/>
      <c r="U38" s="143"/>
      <c r="V38" s="143"/>
      <c r="W38" s="143"/>
      <c r="X38" s="143"/>
      <c r="Y38" s="143"/>
      <c r="Z38" s="143"/>
    </row>
    <row r="39" spans="1:26" ht="24" customHeight="1">
      <c r="A39" s="306" t="s">
        <v>136</v>
      </c>
      <c r="B39" s="168" t="s">
        <v>162</v>
      </c>
      <c r="C39" s="306" t="s">
        <v>14</v>
      </c>
      <c r="D39" s="307">
        <f>'[18]Measurement Sheet For Tin Hut'!G537</f>
        <v>20</v>
      </c>
      <c r="E39" s="154"/>
      <c r="F39" s="185">
        <f t="shared" si="1"/>
        <v>0</v>
      </c>
      <c r="G39" s="308"/>
      <c r="H39" s="143"/>
      <c r="I39" s="143"/>
      <c r="J39" s="143"/>
      <c r="K39" s="143"/>
      <c r="L39" s="143"/>
      <c r="M39" s="143"/>
      <c r="N39" s="143"/>
      <c r="O39" s="143"/>
      <c r="P39" s="143"/>
      <c r="Q39" s="143"/>
      <c r="R39" s="143"/>
      <c r="S39" s="143"/>
      <c r="T39" s="143"/>
      <c r="U39" s="143"/>
      <c r="V39" s="143"/>
      <c r="W39" s="143"/>
      <c r="X39" s="143"/>
      <c r="Y39" s="143"/>
      <c r="Z39" s="143"/>
    </row>
    <row r="40" spans="1:26" ht="33" customHeight="1">
      <c r="A40" s="306" t="s">
        <v>137</v>
      </c>
      <c r="B40" s="156" t="s">
        <v>163</v>
      </c>
      <c r="C40" s="306" t="s">
        <v>14</v>
      </c>
      <c r="D40" s="307">
        <f>'[18]Measurement Sheet For Tin Hut'!G538</f>
        <v>10</v>
      </c>
      <c r="E40" s="154"/>
      <c r="F40" s="185">
        <f t="shared" si="1"/>
        <v>0</v>
      </c>
      <c r="G40" s="308"/>
      <c r="H40" s="143"/>
      <c r="I40" s="143"/>
      <c r="J40" s="143"/>
      <c r="K40" s="143"/>
      <c r="L40" s="143"/>
      <c r="M40" s="143"/>
      <c r="N40" s="143"/>
      <c r="O40" s="143"/>
      <c r="P40" s="143"/>
      <c r="Q40" s="143"/>
      <c r="R40" s="143"/>
      <c r="S40" s="143"/>
      <c r="T40" s="143"/>
      <c r="U40" s="143"/>
      <c r="V40" s="143"/>
      <c r="W40" s="143"/>
      <c r="X40" s="143"/>
      <c r="Y40" s="143"/>
      <c r="Z40" s="143"/>
    </row>
    <row r="41" spans="1:26" ht="90" customHeight="1">
      <c r="A41" s="306" t="s">
        <v>367</v>
      </c>
      <c r="B41" s="156" t="s">
        <v>164</v>
      </c>
      <c r="C41" s="306" t="s">
        <v>26</v>
      </c>
      <c r="D41" s="307"/>
      <c r="E41" s="154"/>
      <c r="F41" s="154"/>
      <c r="G41" s="308"/>
      <c r="H41" s="143"/>
      <c r="I41" s="143"/>
      <c r="J41" s="143"/>
      <c r="K41" s="143"/>
      <c r="L41" s="143"/>
      <c r="M41" s="143"/>
      <c r="N41" s="143"/>
      <c r="O41" s="143"/>
      <c r="P41" s="143"/>
      <c r="Q41" s="143"/>
      <c r="R41" s="143"/>
      <c r="S41" s="143"/>
      <c r="T41" s="143"/>
      <c r="U41" s="143"/>
      <c r="V41" s="143"/>
      <c r="W41" s="143"/>
      <c r="X41" s="143"/>
      <c r="Y41" s="143"/>
      <c r="Z41" s="143"/>
    </row>
    <row r="42" spans="1:26" ht="15.75" customHeight="1">
      <c r="A42" s="151"/>
      <c r="B42" s="156"/>
      <c r="C42" s="151"/>
      <c r="D42" s="155"/>
      <c r="E42" s="154"/>
      <c r="F42" s="154"/>
      <c r="G42" s="148"/>
      <c r="H42" s="143"/>
      <c r="I42" s="143"/>
      <c r="J42" s="143"/>
      <c r="K42" s="143"/>
      <c r="L42" s="143"/>
      <c r="M42" s="143"/>
      <c r="N42" s="143"/>
      <c r="O42" s="143"/>
      <c r="P42" s="143"/>
      <c r="Q42" s="143"/>
      <c r="R42" s="143"/>
      <c r="S42" s="143"/>
      <c r="T42" s="143"/>
      <c r="U42" s="143"/>
      <c r="V42" s="143"/>
      <c r="W42" s="143"/>
      <c r="X42" s="143"/>
      <c r="Y42" s="143"/>
      <c r="Z42" s="143"/>
    </row>
    <row r="43" spans="1:26" ht="15.75" customHeight="1">
      <c r="A43" s="152"/>
      <c r="B43" s="152" t="s">
        <v>49</v>
      </c>
      <c r="C43" s="152"/>
      <c r="D43" s="152"/>
      <c r="E43" s="152"/>
      <c r="F43" s="153">
        <f>SUM(F21:F41)</f>
        <v>0</v>
      </c>
      <c r="G43" s="152"/>
      <c r="H43" s="143"/>
      <c r="I43" s="143"/>
      <c r="J43" s="143"/>
      <c r="K43" s="143"/>
      <c r="L43" s="143"/>
      <c r="M43" s="143"/>
      <c r="N43" s="143"/>
      <c r="O43" s="143"/>
      <c r="P43" s="143"/>
      <c r="Q43" s="143"/>
      <c r="R43" s="143"/>
      <c r="S43" s="143"/>
      <c r="T43" s="143"/>
      <c r="U43" s="143"/>
      <c r="V43" s="143"/>
      <c r="W43" s="143"/>
      <c r="X43" s="143"/>
      <c r="Y43" s="143"/>
      <c r="Z43" s="143"/>
    </row>
    <row r="44" spans="1:26" ht="15.75" customHeight="1">
      <c r="A44" s="152"/>
      <c r="B44" s="152"/>
      <c r="C44" s="152"/>
      <c r="D44" s="152"/>
      <c r="E44" s="152"/>
      <c r="F44" s="153"/>
      <c r="G44" s="152"/>
      <c r="H44" s="143"/>
      <c r="I44" s="143"/>
      <c r="J44" s="143"/>
      <c r="K44" s="143"/>
      <c r="L44" s="143"/>
      <c r="M44" s="143"/>
      <c r="N44" s="143"/>
      <c r="O44" s="143"/>
      <c r="P44" s="143"/>
      <c r="Q44" s="143"/>
      <c r="R44" s="143"/>
      <c r="S44" s="143"/>
      <c r="T44" s="143"/>
      <c r="U44" s="143"/>
      <c r="V44" s="143"/>
      <c r="W44" s="143"/>
      <c r="X44" s="143"/>
      <c r="Y44" s="143"/>
      <c r="Z44" s="143"/>
    </row>
    <row r="45" spans="1:26" ht="30.75" customHeight="1">
      <c r="A45" s="169"/>
      <c r="B45" s="169" t="s">
        <v>50</v>
      </c>
      <c r="C45" s="169"/>
      <c r="D45" s="169"/>
      <c r="E45" s="169"/>
      <c r="F45" s="169"/>
      <c r="G45" s="169"/>
      <c r="H45" s="143"/>
      <c r="I45" s="143"/>
      <c r="J45" s="143"/>
      <c r="K45" s="143"/>
      <c r="L45" s="143"/>
      <c r="M45" s="143"/>
      <c r="N45" s="143"/>
      <c r="O45" s="143"/>
      <c r="P45" s="143"/>
      <c r="Q45" s="143"/>
      <c r="R45" s="143"/>
      <c r="S45" s="143"/>
      <c r="T45" s="143"/>
      <c r="U45" s="143"/>
      <c r="V45" s="143"/>
      <c r="W45" s="143"/>
      <c r="X45" s="143"/>
      <c r="Y45" s="143"/>
      <c r="Z45" s="143"/>
    </row>
    <row r="46" spans="1:26" ht="18" customHeight="1">
      <c r="A46" s="151"/>
      <c r="B46" s="151"/>
      <c r="C46" s="151"/>
      <c r="D46" s="151"/>
      <c r="E46" s="151"/>
      <c r="F46" s="151"/>
      <c r="G46" s="151"/>
      <c r="H46" s="143"/>
      <c r="I46" s="143"/>
      <c r="J46" s="143"/>
      <c r="K46" s="143"/>
      <c r="L46" s="143"/>
      <c r="M46" s="143"/>
      <c r="N46" s="143"/>
      <c r="O46" s="143"/>
      <c r="P46" s="143"/>
      <c r="Q46" s="143"/>
      <c r="R46" s="143"/>
      <c r="S46" s="143"/>
      <c r="T46" s="143"/>
      <c r="U46" s="143"/>
      <c r="V46" s="143"/>
      <c r="W46" s="143"/>
      <c r="X46" s="143"/>
      <c r="Y46" s="143"/>
      <c r="Z46" s="143"/>
    </row>
    <row r="47" spans="1:26" ht="210.75" customHeight="1">
      <c r="A47" s="151" t="s">
        <v>51</v>
      </c>
      <c r="B47" s="168" t="s">
        <v>61</v>
      </c>
      <c r="C47" s="151" t="s">
        <v>14</v>
      </c>
      <c r="D47" s="155">
        <f>'Measurement Sheet For Tin Hut'!G558</f>
        <v>350</v>
      </c>
      <c r="E47" s="154"/>
      <c r="F47" s="154">
        <f>D47*E47</f>
        <v>0</v>
      </c>
      <c r="G47" s="148"/>
      <c r="H47" s="143"/>
      <c r="I47" s="143"/>
      <c r="J47" s="143"/>
      <c r="K47" s="143"/>
      <c r="L47" s="143"/>
      <c r="M47" s="143"/>
      <c r="N47" s="143"/>
      <c r="O47" s="143"/>
      <c r="P47" s="143"/>
      <c r="Q47" s="143"/>
      <c r="R47" s="143"/>
      <c r="S47" s="143"/>
      <c r="T47" s="143"/>
      <c r="U47" s="143"/>
      <c r="V47" s="143"/>
      <c r="W47" s="143"/>
      <c r="X47" s="143"/>
      <c r="Y47" s="143"/>
      <c r="Z47" s="143"/>
    </row>
    <row r="48" spans="1:26" ht="110.25" customHeight="1">
      <c r="A48" s="151" t="s">
        <v>53</v>
      </c>
      <c r="B48" s="168" t="s">
        <v>329</v>
      </c>
      <c r="C48" s="148"/>
      <c r="D48" s="148"/>
      <c r="E48" s="148"/>
      <c r="F48" s="148"/>
      <c r="H48" s="143"/>
      <c r="I48" s="143"/>
      <c r="J48" s="143"/>
      <c r="K48" s="143"/>
      <c r="L48" s="143"/>
      <c r="M48" s="143"/>
      <c r="N48" s="143"/>
      <c r="O48" s="143"/>
      <c r="P48" s="143"/>
      <c r="Q48" s="143"/>
      <c r="R48" s="143"/>
      <c r="S48" s="143"/>
      <c r="T48" s="143"/>
      <c r="U48" s="143"/>
      <c r="V48" s="143"/>
      <c r="W48" s="143"/>
      <c r="X48" s="143"/>
      <c r="Y48" s="143"/>
      <c r="Z48" s="143"/>
    </row>
    <row r="49" spans="1:26" ht="21.75" customHeight="1">
      <c r="A49" s="151" t="s">
        <v>328</v>
      </c>
      <c r="B49" s="168" t="s">
        <v>330</v>
      </c>
      <c r="C49" s="151" t="s">
        <v>64</v>
      </c>
      <c r="D49" s="155">
        <f>'Measurement Sheet For Tin Hut'!G565</f>
        <v>240</v>
      </c>
      <c r="E49" s="154"/>
      <c r="F49" s="154">
        <f>D49*E49</f>
        <v>0</v>
      </c>
      <c r="G49" s="148"/>
      <c r="H49" s="143"/>
      <c r="I49" s="143"/>
      <c r="J49" s="143"/>
      <c r="K49" s="143"/>
      <c r="L49" s="143"/>
      <c r="M49" s="143"/>
      <c r="N49" s="143"/>
      <c r="O49" s="143"/>
      <c r="P49" s="143"/>
      <c r="Q49" s="143"/>
      <c r="R49" s="143"/>
      <c r="S49" s="143"/>
      <c r="T49" s="143"/>
      <c r="U49" s="143"/>
      <c r="V49" s="143"/>
      <c r="W49" s="143"/>
      <c r="X49" s="143"/>
      <c r="Y49" s="143"/>
      <c r="Z49" s="143"/>
    </row>
    <row r="50" spans="1:26" ht="21.75" customHeight="1">
      <c r="A50" s="151" t="s">
        <v>332</v>
      </c>
      <c r="B50" s="284" t="s">
        <v>331</v>
      </c>
      <c r="C50" s="151" t="s">
        <v>64</v>
      </c>
      <c r="D50" s="155">
        <f>'Measurement Sheet For Tin Hut'!G570</f>
        <v>100</v>
      </c>
      <c r="E50" s="154"/>
      <c r="F50" s="154">
        <f>D50*E50</f>
        <v>0</v>
      </c>
      <c r="G50" s="148"/>
      <c r="H50" s="143"/>
      <c r="I50" s="143"/>
      <c r="J50" s="143"/>
      <c r="K50" s="143"/>
      <c r="L50" s="143"/>
      <c r="M50" s="143"/>
      <c r="N50" s="143"/>
      <c r="O50" s="143"/>
      <c r="P50" s="143"/>
      <c r="Q50" s="143"/>
      <c r="R50" s="143"/>
      <c r="S50" s="143"/>
      <c r="T50" s="143"/>
      <c r="U50" s="143"/>
      <c r="V50" s="143"/>
      <c r="W50" s="143"/>
      <c r="X50" s="143"/>
      <c r="Y50" s="143"/>
      <c r="Z50" s="143"/>
    </row>
    <row r="51" spans="1:26" ht="63" customHeight="1">
      <c r="A51" s="183" t="s">
        <v>55</v>
      </c>
      <c r="B51" s="184" t="s">
        <v>66</v>
      </c>
      <c r="C51" s="183" t="s">
        <v>38</v>
      </c>
      <c r="D51" s="182">
        <f>'[18]Measurement Sheet For Tin Hut'!G625</f>
        <v>523.76400000000001</v>
      </c>
      <c r="E51" s="181"/>
      <c r="F51" s="181">
        <f t="shared" ref="F51" si="2">D51*E51</f>
        <v>0</v>
      </c>
      <c r="G51" s="180"/>
      <c r="H51" s="143"/>
      <c r="I51" s="143"/>
      <c r="J51" s="143"/>
      <c r="K51" s="143"/>
      <c r="L51" s="143"/>
      <c r="M51" s="143"/>
      <c r="N51" s="143"/>
      <c r="O51" s="143"/>
      <c r="P51" s="143"/>
      <c r="Q51" s="143"/>
      <c r="R51" s="143"/>
      <c r="S51" s="143"/>
      <c r="T51" s="143"/>
      <c r="U51" s="143"/>
      <c r="V51" s="143"/>
      <c r="W51" s="143"/>
      <c r="X51" s="143"/>
      <c r="Y51" s="143"/>
      <c r="Z51" s="143"/>
    </row>
    <row r="52" spans="1:26" ht="22.5" customHeight="1">
      <c r="A52" s="179"/>
      <c r="B52" s="179"/>
      <c r="C52" s="179"/>
      <c r="D52" s="179"/>
      <c r="E52" s="179"/>
      <c r="F52" s="179"/>
      <c r="G52" s="179"/>
      <c r="H52" s="143"/>
      <c r="I52" s="143"/>
      <c r="J52" s="143"/>
      <c r="K52" s="143"/>
      <c r="L52" s="143"/>
      <c r="M52" s="143"/>
      <c r="N52" s="143"/>
      <c r="O52" s="143"/>
      <c r="P52" s="143"/>
      <c r="Q52" s="143"/>
      <c r="R52" s="143"/>
      <c r="S52" s="143"/>
      <c r="T52" s="143"/>
      <c r="U52" s="143"/>
      <c r="V52" s="143"/>
      <c r="W52" s="143"/>
      <c r="X52" s="143"/>
      <c r="Y52" s="143"/>
      <c r="Z52" s="143"/>
    </row>
    <row r="53" spans="1:26" ht="19.5" customHeight="1">
      <c r="A53" s="157"/>
      <c r="B53" s="157" t="s">
        <v>67</v>
      </c>
      <c r="C53" s="157"/>
      <c r="D53" s="157"/>
      <c r="E53" s="157"/>
      <c r="F53" s="170">
        <f>SUM(F47:F52)</f>
        <v>0</v>
      </c>
      <c r="G53" s="157"/>
      <c r="H53" s="143"/>
      <c r="I53" s="143"/>
      <c r="J53" s="143"/>
      <c r="K53" s="143"/>
      <c r="L53" s="143"/>
      <c r="M53" s="143"/>
      <c r="N53" s="143"/>
      <c r="O53" s="143"/>
      <c r="P53" s="143"/>
      <c r="Q53" s="143"/>
      <c r="R53" s="143"/>
      <c r="S53" s="143"/>
      <c r="T53" s="143"/>
      <c r="U53" s="143"/>
      <c r="V53" s="143"/>
      <c r="W53" s="143"/>
      <c r="X53" s="143"/>
      <c r="Y53" s="143"/>
      <c r="Z53" s="143"/>
    </row>
    <row r="54" spans="1:26" ht="19.5" customHeight="1">
      <c r="A54" s="157"/>
      <c r="B54" s="157"/>
      <c r="C54" s="157"/>
      <c r="D54" s="157"/>
      <c r="E54" s="157"/>
      <c r="F54" s="170"/>
      <c r="G54" s="157"/>
      <c r="H54" s="143"/>
      <c r="I54" s="143"/>
      <c r="J54" s="143"/>
      <c r="K54" s="143"/>
      <c r="L54" s="143"/>
      <c r="M54" s="143"/>
      <c r="N54" s="143"/>
      <c r="O54" s="143"/>
      <c r="P54" s="143"/>
      <c r="Q54" s="143"/>
      <c r="R54" s="143"/>
      <c r="S54" s="143"/>
      <c r="T54" s="143"/>
      <c r="U54" s="143"/>
      <c r="V54" s="143"/>
      <c r="W54" s="143"/>
      <c r="X54" s="143"/>
      <c r="Y54" s="143"/>
      <c r="Z54" s="143"/>
    </row>
    <row r="55" spans="1:26" ht="28.15" customHeight="1">
      <c r="A55" s="169"/>
      <c r="B55" s="169" t="s">
        <v>143</v>
      </c>
      <c r="C55" s="169"/>
      <c r="D55" s="169"/>
      <c r="E55" s="169"/>
      <c r="F55" s="169"/>
      <c r="G55" s="169"/>
      <c r="H55" s="143"/>
      <c r="I55" s="143"/>
      <c r="J55" s="143"/>
      <c r="K55" s="143"/>
      <c r="L55" s="143"/>
      <c r="M55" s="143"/>
      <c r="N55" s="143"/>
      <c r="O55" s="143"/>
      <c r="P55" s="143"/>
      <c r="Q55" s="143"/>
      <c r="R55" s="143"/>
      <c r="S55" s="143"/>
      <c r="T55" s="143"/>
      <c r="U55" s="143"/>
      <c r="V55" s="143"/>
      <c r="W55" s="143"/>
      <c r="X55" s="143"/>
      <c r="Y55" s="143"/>
      <c r="Z55" s="143"/>
    </row>
    <row r="56" spans="1:26" ht="16.5" customHeight="1">
      <c r="A56" s="151"/>
      <c r="B56" s="156"/>
      <c r="C56" s="151"/>
      <c r="D56" s="151"/>
      <c r="E56" s="151"/>
      <c r="F56" s="151"/>
      <c r="G56" s="148"/>
      <c r="H56" s="143"/>
      <c r="I56" s="143"/>
      <c r="J56" s="143"/>
      <c r="K56" s="143"/>
      <c r="L56" s="143"/>
      <c r="M56" s="143"/>
      <c r="N56" s="143"/>
      <c r="O56" s="143"/>
      <c r="P56" s="143"/>
      <c r="Q56" s="143"/>
      <c r="R56" s="143"/>
      <c r="S56" s="143"/>
      <c r="T56" s="143"/>
      <c r="U56" s="143"/>
      <c r="V56" s="143"/>
      <c r="W56" s="143"/>
      <c r="X56" s="143"/>
      <c r="Y56" s="143"/>
      <c r="Z56" s="143"/>
    </row>
    <row r="57" spans="1:26" ht="79.5" customHeight="1">
      <c r="A57" s="160" t="s">
        <v>68</v>
      </c>
      <c r="B57" s="168" t="s">
        <v>69</v>
      </c>
      <c r="C57" s="151" t="s">
        <v>6</v>
      </c>
      <c r="D57" s="155">
        <f>'[18]Measurement Sheet For Tin Hut'!G639</f>
        <v>7</v>
      </c>
      <c r="E57" s="154"/>
      <c r="F57" s="154">
        <f t="shared" ref="F57:F69" si="3">D57*E57</f>
        <v>0</v>
      </c>
      <c r="G57" s="148"/>
      <c r="H57" s="143"/>
      <c r="I57" s="143"/>
      <c r="J57" s="143"/>
      <c r="K57" s="143"/>
      <c r="L57" s="143"/>
      <c r="M57" s="143"/>
      <c r="N57" s="143"/>
      <c r="O57" s="143"/>
      <c r="P57" s="143"/>
      <c r="Q57" s="143"/>
      <c r="R57" s="143"/>
      <c r="S57" s="143"/>
      <c r="T57" s="143"/>
      <c r="U57" s="143"/>
      <c r="V57" s="143"/>
      <c r="W57" s="143"/>
      <c r="X57" s="143"/>
      <c r="Y57" s="143"/>
      <c r="Z57" s="143"/>
    </row>
    <row r="58" spans="1:26" ht="105" customHeight="1">
      <c r="A58" s="160" t="s">
        <v>70</v>
      </c>
      <c r="B58" s="168" t="s">
        <v>71</v>
      </c>
      <c r="C58" s="151" t="s">
        <v>6</v>
      </c>
      <c r="D58" s="155">
        <f>'[18]Measurement Sheet For Tin Hut'!G651</f>
        <v>5</v>
      </c>
      <c r="E58" s="154"/>
      <c r="F58" s="154">
        <f t="shared" si="3"/>
        <v>0</v>
      </c>
      <c r="G58" s="148"/>
      <c r="H58" s="143"/>
      <c r="I58" s="143"/>
      <c r="J58" s="143"/>
      <c r="K58" s="143"/>
      <c r="L58" s="143"/>
      <c r="M58" s="143"/>
      <c r="N58" s="143"/>
      <c r="O58" s="143"/>
      <c r="P58" s="143"/>
      <c r="Q58" s="143"/>
      <c r="R58" s="143"/>
      <c r="S58" s="143"/>
      <c r="T58" s="143"/>
      <c r="U58" s="143"/>
      <c r="V58" s="143"/>
      <c r="W58" s="143"/>
      <c r="X58" s="143"/>
      <c r="Y58" s="143"/>
      <c r="Z58" s="143"/>
    </row>
    <row r="59" spans="1:26" ht="46.5" customHeight="1">
      <c r="A59" s="160" t="s">
        <v>72</v>
      </c>
      <c r="B59" s="168" t="s">
        <v>73</v>
      </c>
      <c r="C59" s="151" t="s">
        <v>6</v>
      </c>
      <c r="D59" s="155">
        <f>'[18]Measurement Sheet For Tin Hut'!G663</f>
        <v>5</v>
      </c>
      <c r="E59" s="154"/>
      <c r="F59" s="154">
        <f t="shared" si="3"/>
        <v>0</v>
      </c>
      <c r="G59" s="148"/>
      <c r="H59" s="143"/>
      <c r="I59" s="143"/>
      <c r="J59" s="143"/>
      <c r="K59" s="143"/>
      <c r="L59" s="143"/>
      <c r="M59" s="143"/>
      <c r="N59" s="143"/>
      <c r="O59" s="143"/>
      <c r="P59" s="143"/>
      <c r="Q59" s="143"/>
      <c r="R59" s="143"/>
      <c r="S59" s="143"/>
      <c r="T59" s="143"/>
      <c r="U59" s="143"/>
      <c r="V59" s="143"/>
      <c r="W59" s="143"/>
      <c r="X59" s="143"/>
      <c r="Y59" s="143"/>
      <c r="Z59" s="143"/>
    </row>
    <row r="60" spans="1:26" ht="21.75" customHeight="1">
      <c r="A60" s="160" t="s">
        <v>74</v>
      </c>
      <c r="B60" s="168" t="s">
        <v>75</v>
      </c>
      <c r="C60" s="151" t="s">
        <v>6</v>
      </c>
      <c r="D60" s="155">
        <f>'[18]Measurement Sheet For Tin Hut'!G675</f>
        <v>7</v>
      </c>
      <c r="E60" s="154"/>
      <c r="F60" s="154">
        <f t="shared" si="3"/>
        <v>0</v>
      </c>
      <c r="G60" s="148"/>
      <c r="H60" s="143"/>
      <c r="I60" s="143" t="s">
        <v>76</v>
      </c>
      <c r="J60" s="143"/>
      <c r="K60" s="143"/>
      <c r="L60" s="143"/>
      <c r="M60" s="143"/>
      <c r="N60" s="143"/>
      <c r="O60" s="143"/>
      <c r="P60" s="143"/>
      <c r="Q60" s="143"/>
      <c r="R60" s="143"/>
      <c r="S60" s="143"/>
      <c r="T60" s="143"/>
      <c r="U60" s="143"/>
      <c r="V60" s="143"/>
      <c r="W60" s="143"/>
      <c r="X60" s="143"/>
      <c r="Y60" s="143"/>
      <c r="Z60" s="143"/>
    </row>
    <row r="61" spans="1:26" ht="48.75" customHeight="1">
      <c r="A61" s="160" t="s">
        <v>77</v>
      </c>
      <c r="B61" s="168" t="s">
        <v>78</v>
      </c>
      <c r="C61" s="151" t="s">
        <v>6</v>
      </c>
      <c r="D61" s="155">
        <f>'[18]Measurement Sheet For Tin Hut'!G687</f>
        <v>7</v>
      </c>
      <c r="E61" s="154"/>
      <c r="F61" s="154">
        <f t="shared" si="3"/>
        <v>0</v>
      </c>
      <c r="G61" s="148"/>
      <c r="H61" s="143"/>
      <c r="I61" s="143"/>
      <c r="J61" s="143"/>
      <c r="K61" s="143"/>
      <c r="L61" s="143"/>
      <c r="M61" s="143"/>
      <c r="N61" s="143"/>
      <c r="O61" s="143"/>
      <c r="P61" s="143"/>
      <c r="Q61" s="143"/>
      <c r="R61" s="143"/>
      <c r="S61" s="143"/>
      <c r="T61" s="143"/>
      <c r="U61" s="143"/>
      <c r="V61" s="143"/>
      <c r="W61" s="143"/>
      <c r="X61" s="143"/>
      <c r="Y61" s="143"/>
      <c r="Z61" s="143"/>
    </row>
    <row r="62" spans="1:26" ht="33" customHeight="1">
      <c r="A62" s="160" t="s">
        <v>79</v>
      </c>
      <c r="B62" s="168" t="s">
        <v>80</v>
      </c>
      <c r="C62" s="151" t="s">
        <v>6</v>
      </c>
      <c r="D62" s="155">
        <f>'[18]Measurement Sheet For Tin Hut'!G699</f>
        <v>5</v>
      </c>
      <c r="E62" s="154"/>
      <c r="F62" s="154">
        <f t="shared" si="3"/>
        <v>0</v>
      </c>
      <c r="G62" s="148"/>
      <c r="H62" s="143"/>
      <c r="I62" s="143"/>
      <c r="J62" s="143"/>
      <c r="K62" s="143"/>
      <c r="L62" s="143"/>
      <c r="M62" s="143"/>
      <c r="N62" s="143"/>
      <c r="O62" s="143"/>
      <c r="P62" s="143"/>
      <c r="Q62" s="143"/>
      <c r="R62" s="143"/>
      <c r="S62" s="143"/>
      <c r="T62" s="143"/>
      <c r="U62" s="143"/>
      <c r="V62" s="143"/>
      <c r="W62" s="143"/>
      <c r="X62" s="143"/>
      <c r="Y62" s="143"/>
      <c r="Z62" s="143"/>
    </row>
    <row r="63" spans="1:26" ht="50.25" customHeight="1">
      <c r="A63" s="160" t="s">
        <v>81</v>
      </c>
      <c r="B63" s="168" t="s">
        <v>82</v>
      </c>
      <c r="C63" s="151" t="s">
        <v>6</v>
      </c>
      <c r="D63" s="155">
        <f>'[18]Measurement Sheet For Tin Hut'!G711</f>
        <v>4</v>
      </c>
      <c r="E63" s="154"/>
      <c r="F63" s="154">
        <f t="shared" si="3"/>
        <v>0</v>
      </c>
      <c r="G63" s="148"/>
      <c r="H63" s="143"/>
      <c r="I63" s="143"/>
      <c r="J63" s="143"/>
      <c r="K63" s="143"/>
      <c r="L63" s="143"/>
      <c r="M63" s="143"/>
      <c r="N63" s="143"/>
      <c r="O63" s="143"/>
      <c r="P63" s="143"/>
      <c r="Q63" s="143"/>
      <c r="R63" s="143"/>
      <c r="S63" s="143"/>
      <c r="T63" s="143"/>
      <c r="U63" s="143"/>
      <c r="V63" s="143"/>
      <c r="W63" s="143"/>
      <c r="X63" s="143"/>
      <c r="Y63" s="143"/>
      <c r="Z63" s="143"/>
    </row>
    <row r="64" spans="1:26" ht="51" customHeight="1">
      <c r="A64" s="160" t="s">
        <v>83</v>
      </c>
      <c r="B64" s="168" t="s">
        <v>84</v>
      </c>
      <c r="C64" s="151" t="s">
        <v>6</v>
      </c>
      <c r="D64" s="155">
        <f>'[18]Measurement Sheet For Tin Hut'!G722</f>
        <v>3</v>
      </c>
      <c r="E64" s="154"/>
      <c r="F64" s="154">
        <f t="shared" si="3"/>
        <v>0</v>
      </c>
      <c r="G64" s="148"/>
      <c r="H64" s="143"/>
      <c r="I64" s="143"/>
      <c r="J64" s="143"/>
      <c r="K64" s="143"/>
      <c r="L64" s="143"/>
      <c r="M64" s="143"/>
      <c r="N64" s="143"/>
      <c r="O64" s="143"/>
      <c r="P64" s="143"/>
      <c r="Q64" s="143"/>
      <c r="R64" s="143"/>
      <c r="S64" s="143"/>
      <c r="T64" s="143"/>
      <c r="U64" s="143"/>
      <c r="V64" s="143"/>
      <c r="W64" s="143"/>
      <c r="X64" s="143"/>
      <c r="Y64" s="143"/>
      <c r="Z64" s="143"/>
    </row>
    <row r="65" spans="1:26" ht="65.25" customHeight="1">
      <c r="A65" s="160" t="s">
        <v>85</v>
      </c>
      <c r="B65" s="168" t="s">
        <v>86</v>
      </c>
      <c r="C65" s="151" t="s">
        <v>6</v>
      </c>
      <c r="D65" s="155">
        <f>'[18]Measurement Sheet For Tin Hut'!G732</f>
        <v>2</v>
      </c>
      <c r="E65" s="154"/>
      <c r="F65" s="154">
        <f t="shared" si="3"/>
        <v>0</v>
      </c>
      <c r="G65" s="148"/>
      <c r="H65" s="143"/>
      <c r="I65" s="143"/>
      <c r="J65" s="143"/>
      <c r="K65" s="143"/>
      <c r="L65" s="143"/>
      <c r="M65" s="143"/>
      <c r="N65" s="143"/>
      <c r="O65" s="143"/>
      <c r="P65" s="143"/>
      <c r="Q65" s="143"/>
      <c r="R65" s="143"/>
      <c r="S65" s="143"/>
      <c r="T65" s="143"/>
      <c r="U65" s="143"/>
      <c r="V65" s="143"/>
      <c r="W65" s="143"/>
      <c r="X65" s="143"/>
      <c r="Y65" s="143"/>
      <c r="Z65" s="143"/>
    </row>
    <row r="66" spans="1:26" ht="60" customHeight="1">
      <c r="A66" s="178" t="s">
        <v>87</v>
      </c>
      <c r="B66" s="165" t="s">
        <v>88</v>
      </c>
      <c r="C66" s="176" t="s">
        <v>6</v>
      </c>
      <c r="D66" s="175">
        <f>'[18]Measurement Sheet For Tin Hut'!G744</f>
        <v>7</v>
      </c>
      <c r="E66" s="177"/>
      <c r="F66" s="154">
        <f t="shared" si="3"/>
        <v>0</v>
      </c>
      <c r="G66" s="171"/>
      <c r="H66" s="143"/>
      <c r="I66" s="143"/>
      <c r="J66" s="143"/>
      <c r="K66" s="143"/>
      <c r="L66" s="143"/>
      <c r="M66" s="143"/>
      <c r="N66" s="143"/>
      <c r="O66" s="143"/>
      <c r="P66" s="143"/>
      <c r="Q66" s="143"/>
      <c r="R66" s="143"/>
      <c r="S66" s="143"/>
      <c r="T66" s="143"/>
      <c r="U66" s="143"/>
      <c r="V66" s="143"/>
      <c r="W66" s="143"/>
      <c r="X66" s="143"/>
      <c r="Y66" s="143"/>
      <c r="Z66" s="143"/>
    </row>
    <row r="67" spans="1:26" ht="42" customHeight="1">
      <c r="A67" s="178" t="s">
        <v>89</v>
      </c>
      <c r="B67" s="165" t="s">
        <v>90</v>
      </c>
      <c r="C67" s="176" t="s">
        <v>6</v>
      </c>
      <c r="D67" s="175">
        <f>'[18]Measurement Sheet For Tin Hut'!G756</f>
        <v>10</v>
      </c>
      <c r="E67" s="177"/>
      <c r="F67" s="154">
        <f t="shared" si="3"/>
        <v>0</v>
      </c>
      <c r="G67" s="171"/>
      <c r="H67" s="143"/>
      <c r="I67" s="143"/>
      <c r="J67" s="143"/>
      <c r="K67" s="143"/>
      <c r="L67" s="143"/>
      <c r="M67" s="143"/>
      <c r="N67" s="143"/>
      <c r="O67" s="143"/>
      <c r="P67" s="143"/>
      <c r="Q67" s="143"/>
      <c r="R67" s="143"/>
      <c r="S67" s="143"/>
      <c r="T67" s="143"/>
      <c r="U67" s="143"/>
      <c r="V67" s="143"/>
      <c r="W67" s="143"/>
      <c r="X67" s="143"/>
      <c r="Y67" s="143"/>
      <c r="Z67" s="143"/>
    </row>
    <row r="68" spans="1:26" ht="47.25" customHeight="1">
      <c r="A68" s="178" t="s">
        <v>91</v>
      </c>
      <c r="B68" s="165" t="s">
        <v>92</v>
      </c>
      <c r="C68" s="176" t="s">
        <v>6</v>
      </c>
      <c r="D68" s="175">
        <f>'[18]Measurement Sheet For Tin Hut'!G768</f>
        <v>10</v>
      </c>
      <c r="E68" s="177"/>
      <c r="F68" s="154">
        <f t="shared" si="3"/>
        <v>0</v>
      </c>
      <c r="G68" s="171"/>
      <c r="H68" s="143"/>
      <c r="I68" s="143"/>
      <c r="J68" s="143"/>
      <c r="K68" s="143"/>
      <c r="L68" s="143"/>
      <c r="M68" s="143"/>
      <c r="N68" s="143"/>
      <c r="O68" s="143"/>
      <c r="P68" s="143"/>
      <c r="Q68" s="143"/>
      <c r="R68" s="143"/>
      <c r="S68" s="143"/>
      <c r="T68" s="143"/>
      <c r="U68" s="143"/>
      <c r="V68" s="143"/>
      <c r="W68" s="143"/>
      <c r="X68" s="143"/>
      <c r="Y68" s="143"/>
      <c r="Z68" s="143"/>
    </row>
    <row r="69" spans="1:26" ht="49.5" customHeight="1">
      <c r="A69" s="160" t="s">
        <v>93</v>
      </c>
      <c r="B69" s="168" t="s">
        <v>94</v>
      </c>
      <c r="C69" s="176" t="s">
        <v>6</v>
      </c>
      <c r="D69" s="175">
        <f>'[18]Measurement Sheet For Tin Hut'!G780</f>
        <v>4</v>
      </c>
      <c r="E69" s="154"/>
      <c r="F69" s="154">
        <f t="shared" si="3"/>
        <v>0</v>
      </c>
      <c r="G69" s="148"/>
      <c r="H69" s="143"/>
      <c r="I69" s="143"/>
      <c r="J69" s="143"/>
      <c r="K69" s="143"/>
      <c r="L69" s="143"/>
      <c r="M69" s="143"/>
      <c r="N69" s="143"/>
      <c r="O69" s="143"/>
      <c r="P69" s="143"/>
      <c r="Q69" s="143"/>
      <c r="R69" s="143"/>
      <c r="S69" s="143"/>
      <c r="T69" s="143"/>
      <c r="U69" s="143"/>
      <c r="V69" s="143"/>
      <c r="W69" s="143"/>
      <c r="X69" s="143"/>
      <c r="Y69" s="143"/>
      <c r="Z69" s="143"/>
    </row>
    <row r="70" spans="1:26" ht="138.75" customHeight="1">
      <c r="A70" s="160" t="s">
        <v>95</v>
      </c>
      <c r="B70" s="168" t="s">
        <v>96</v>
      </c>
      <c r="C70" s="156"/>
      <c r="D70" s="156"/>
      <c r="E70" s="156"/>
      <c r="F70" s="156"/>
      <c r="G70" s="171"/>
      <c r="H70" s="143"/>
      <c r="I70" s="143"/>
      <c r="J70" s="143"/>
      <c r="K70" s="143"/>
      <c r="L70" s="143"/>
      <c r="M70" s="143"/>
      <c r="N70" s="143"/>
      <c r="O70" s="143"/>
      <c r="P70" s="143"/>
      <c r="Q70" s="143"/>
      <c r="R70" s="143"/>
      <c r="S70" s="143"/>
      <c r="T70" s="143"/>
      <c r="U70" s="143"/>
      <c r="V70" s="143"/>
      <c r="W70" s="143"/>
      <c r="X70" s="143"/>
      <c r="Y70" s="143"/>
      <c r="Z70" s="143"/>
    </row>
    <row r="71" spans="1:26" ht="17.25" customHeight="1">
      <c r="A71" s="160"/>
      <c r="B71" s="168" t="s">
        <v>97</v>
      </c>
      <c r="C71" s="173" t="s">
        <v>64</v>
      </c>
      <c r="D71" s="174">
        <f>'[18]Measurement Sheet For Tin Hut'!G784</f>
        <v>100</v>
      </c>
      <c r="E71" s="154"/>
      <c r="F71" s="154">
        <f>D71*E71</f>
        <v>0</v>
      </c>
      <c r="G71" s="171"/>
      <c r="H71" s="143"/>
      <c r="I71" s="143"/>
      <c r="J71" s="143"/>
      <c r="K71" s="143"/>
      <c r="L71" s="143"/>
      <c r="M71" s="143"/>
      <c r="N71" s="143"/>
      <c r="O71" s="143"/>
      <c r="P71" s="143"/>
      <c r="Q71" s="143"/>
      <c r="R71" s="143"/>
      <c r="S71" s="143"/>
      <c r="T71" s="143"/>
      <c r="U71" s="143"/>
      <c r="V71" s="143"/>
      <c r="W71" s="143"/>
      <c r="X71" s="143"/>
      <c r="Y71" s="143"/>
      <c r="Z71" s="143"/>
    </row>
    <row r="72" spans="1:26" ht="16.5" customHeight="1">
      <c r="A72" s="160"/>
      <c r="B72" s="168" t="s">
        <v>98</v>
      </c>
      <c r="C72" s="173" t="s">
        <v>64</v>
      </c>
      <c r="D72" s="172">
        <f>'[18]Measurement Sheet For Tin Hut'!G785</f>
        <v>80</v>
      </c>
      <c r="E72" s="154"/>
      <c r="F72" s="154">
        <f>D72*E72</f>
        <v>0</v>
      </c>
      <c r="G72" s="171"/>
      <c r="H72" s="143"/>
      <c r="I72" s="143"/>
      <c r="J72" s="143"/>
      <c r="K72" s="143"/>
      <c r="L72" s="143"/>
      <c r="M72" s="143"/>
      <c r="N72" s="143"/>
      <c r="O72" s="143"/>
      <c r="P72" s="143"/>
      <c r="Q72" s="143"/>
      <c r="R72" s="143"/>
      <c r="S72" s="143"/>
      <c r="T72" s="143"/>
      <c r="U72" s="143"/>
      <c r="V72" s="143"/>
      <c r="W72" s="143"/>
      <c r="X72" s="143"/>
      <c r="Y72" s="143"/>
      <c r="Z72" s="143"/>
    </row>
    <row r="73" spans="1:26" ht="16.5" customHeight="1">
      <c r="A73" s="160"/>
      <c r="B73" s="168" t="s">
        <v>99</v>
      </c>
      <c r="C73" s="173" t="s">
        <v>64</v>
      </c>
      <c r="D73" s="172">
        <f>'[18]Measurement Sheet For Tin Hut'!G786</f>
        <v>80</v>
      </c>
      <c r="E73" s="154"/>
      <c r="F73" s="154">
        <f>D73*E73</f>
        <v>0</v>
      </c>
      <c r="G73" s="171"/>
      <c r="H73" s="143"/>
      <c r="I73" s="143"/>
      <c r="J73" s="143"/>
      <c r="K73" s="143"/>
      <c r="L73" s="143"/>
      <c r="M73" s="143"/>
      <c r="N73" s="143"/>
      <c r="O73" s="143"/>
      <c r="P73" s="143"/>
      <c r="Q73" s="143"/>
      <c r="R73" s="143"/>
      <c r="S73" s="143"/>
      <c r="T73" s="143"/>
      <c r="U73" s="143"/>
      <c r="V73" s="143"/>
      <c r="W73" s="143"/>
      <c r="X73" s="143"/>
      <c r="Y73" s="143"/>
      <c r="Z73" s="143"/>
    </row>
    <row r="74" spans="1:26" ht="16.5" customHeight="1">
      <c r="A74" s="160"/>
      <c r="B74" s="168" t="s">
        <v>100</v>
      </c>
      <c r="C74" s="173" t="s">
        <v>64</v>
      </c>
      <c r="D74" s="172">
        <f>'[18]Measurement Sheet For Tin Hut'!G787</f>
        <v>70</v>
      </c>
      <c r="E74" s="154"/>
      <c r="F74" s="154">
        <f>D74*E74</f>
        <v>0</v>
      </c>
      <c r="G74" s="171"/>
      <c r="H74" s="143"/>
      <c r="I74" s="143"/>
      <c r="J74" s="143"/>
      <c r="K74" s="143"/>
      <c r="L74" s="143"/>
      <c r="M74" s="143"/>
      <c r="N74" s="143"/>
      <c r="O74" s="143"/>
      <c r="P74" s="143"/>
      <c r="Q74" s="143"/>
      <c r="R74" s="143"/>
      <c r="S74" s="143"/>
      <c r="T74" s="143"/>
      <c r="U74" s="143"/>
      <c r="V74" s="143"/>
      <c r="W74" s="143"/>
      <c r="X74" s="143"/>
      <c r="Y74" s="143"/>
      <c r="Z74" s="143"/>
    </row>
    <row r="75" spans="1:26" ht="93.75" customHeight="1">
      <c r="A75" s="160" t="s">
        <v>101</v>
      </c>
      <c r="B75" s="168" t="s">
        <v>102</v>
      </c>
      <c r="C75" s="173"/>
      <c r="D75" s="156"/>
      <c r="E75" s="154"/>
      <c r="F75" s="156"/>
      <c r="G75" s="171"/>
      <c r="H75" s="143"/>
      <c r="I75" s="143"/>
      <c r="J75" s="143"/>
      <c r="K75" s="143"/>
      <c r="L75" s="143"/>
      <c r="M75" s="143"/>
      <c r="N75" s="143"/>
      <c r="O75" s="143"/>
      <c r="P75" s="143"/>
      <c r="Q75" s="143"/>
      <c r="R75" s="143"/>
      <c r="S75" s="143"/>
      <c r="T75" s="143"/>
      <c r="U75" s="143"/>
      <c r="V75" s="143"/>
      <c r="W75" s="143"/>
      <c r="X75" s="143"/>
      <c r="Y75" s="143"/>
      <c r="Z75" s="143"/>
    </row>
    <row r="76" spans="1:26" ht="16.5" customHeight="1">
      <c r="A76" s="160"/>
      <c r="B76" s="168" t="s">
        <v>97</v>
      </c>
      <c r="C76" s="173" t="s">
        <v>64</v>
      </c>
      <c r="D76" s="172">
        <f>'[18]Measurement Sheet For Tin Hut'!G791</f>
        <v>150</v>
      </c>
      <c r="E76" s="154"/>
      <c r="F76" s="154">
        <f t="shared" ref="F76:F81" si="4">D76*E76</f>
        <v>0</v>
      </c>
      <c r="G76" s="171"/>
      <c r="H76" s="143"/>
      <c r="I76" s="143"/>
      <c r="J76" s="143"/>
      <c r="K76" s="143"/>
      <c r="L76" s="143"/>
      <c r="M76" s="143"/>
      <c r="N76" s="143"/>
      <c r="O76" s="143"/>
      <c r="P76" s="143"/>
      <c r="Q76" s="143"/>
      <c r="R76" s="143"/>
      <c r="S76" s="143"/>
      <c r="T76" s="143"/>
      <c r="U76" s="143"/>
      <c r="V76" s="143"/>
      <c r="W76" s="143"/>
      <c r="X76" s="143"/>
      <c r="Y76" s="143"/>
      <c r="Z76" s="143"/>
    </row>
    <row r="77" spans="1:26" ht="16.5" customHeight="1">
      <c r="A77" s="160"/>
      <c r="B77" s="168" t="s">
        <v>98</v>
      </c>
      <c r="C77" s="173" t="s">
        <v>64</v>
      </c>
      <c r="D77" s="172">
        <f>'[18]Measurement Sheet For Tin Hut'!G792</f>
        <v>120</v>
      </c>
      <c r="E77" s="154"/>
      <c r="F77" s="154">
        <f t="shared" si="4"/>
        <v>0</v>
      </c>
      <c r="G77" s="171"/>
      <c r="H77" s="143"/>
      <c r="I77" s="143"/>
      <c r="J77" s="143"/>
      <c r="K77" s="143"/>
      <c r="L77" s="143"/>
      <c r="M77" s="143"/>
      <c r="N77" s="143"/>
      <c r="O77" s="143"/>
      <c r="P77" s="143"/>
      <c r="Q77" s="143"/>
      <c r="R77" s="143"/>
      <c r="S77" s="143"/>
      <c r="T77" s="143"/>
      <c r="U77" s="143"/>
      <c r="V77" s="143"/>
      <c r="W77" s="143"/>
      <c r="X77" s="143"/>
      <c r="Y77" s="143"/>
      <c r="Z77" s="143"/>
    </row>
    <row r="78" spans="1:26" ht="16.5" customHeight="1">
      <c r="A78" s="160"/>
      <c r="B78" s="168" t="s">
        <v>99</v>
      </c>
      <c r="C78" s="173" t="s">
        <v>64</v>
      </c>
      <c r="D78" s="172">
        <f>'[18]Measurement Sheet For Tin Hut'!G793</f>
        <v>60</v>
      </c>
      <c r="E78" s="154"/>
      <c r="F78" s="154">
        <f t="shared" si="4"/>
        <v>0</v>
      </c>
      <c r="G78" s="171"/>
      <c r="H78" s="143"/>
      <c r="I78" s="143"/>
      <c r="J78" s="143"/>
      <c r="K78" s="143"/>
      <c r="L78" s="143"/>
      <c r="M78" s="143"/>
      <c r="N78" s="143"/>
      <c r="O78" s="143"/>
      <c r="P78" s="143"/>
      <c r="Q78" s="143"/>
      <c r="R78" s="143"/>
      <c r="S78" s="143"/>
      <c r="T78" s="143"/>
      <c r="U78" s="143"/>
      <c r="V78" s="143"/>
      <c r="W78" s="143"/>
      <c r="X78" s="143"/>
      <c r="Y78" s="143"/>
      <c r="Z78" s="143"/>
    </row>
    <row r="79" spans="1:26" ht="16.5" customHeight="1">
      <c r="A79" s="160"/>
      <c r="B79" s="168" t="s">
        <v>100</v>
      </c>
      <c r="C79" s="173" t="s">
        <v>64</v>
      </c>
      <c r="D79" s="172">
        <f>'[18]Measurement Sheet For Tin Hut'!G794</f>
        <v>50</v>
      </c>
      <c r="E79" s="154"/>
      <c r="F79" s="154">
        <f t="shared" si="4"/>
        <v>0</v>
      </c>
      <c r="G79" s="171"/>
      <c r="H79" s="143"/>
      <c r="I79" s="143"/>
      <c r="J79" s="143"/>
      <c r="K79" s="143"/>
      <c r="L79" s="143"/>
      <c r="M79" s="143"/>
      <c r="N79" s="143"/>
      <c r="O79" s="143"/>
      <c r="P79" s="143"/>
      <c r="Q79" s="143"/>
      <c r="R79" s="143"/>
      <c r="S79" s="143"/>
      <c r="T79" s="143"/>
      <c r="U79" s="143"/>
      <c r="V79" s="143"/>
      <c r="W79" s="143"/>
      <c r="X79" s="143"/>
      <c r="Y79" s="143"/>
      <c r="Z79" s="143"/>
    </row>
    <row r="80" spans="1:26" ht="75.599999999999994" customHeight="1">
      <c r="A80" s="151" t="s">
        <v>103</v>
      </c>
      <c r="B80" s="168" t="s">
        <v>104</v>
      </c>
      <c r="C80" s="151" t="s">
        <v>57</v>
      </c>
      <c r="D80" s="155">
        <f>'[18]Measurement Sheet For Tin Hut'!G798</f>
        <v>20</v>
      </c>
      <c r="E80" s="154"/>
      <c r="F80" s="154">
        <f t="shared" si="4"/>
        <v>0</v>
      </c>
      <c r="G80" s="148"/>
      <c r="H80" s="143"/>
      <c r="I80" s="143"/>
      <c r="J80" s="143"/>
      <c r="K80" s="143"/>
      <c r="L80" s="143"/>
      <c r="M80" s="143"/>
      <c r="N80" s="143"/>
      <c r="O80" s="143"/>
      <c r="P80" s="143"/>
      <c r="Q80" s="143"/>
      <c r="R80" s="143"/>
      <c r="S80" s="143"/>
      <c r="T80" s="143"/>
      <c r="U80" s="143"/>
      <c r="V80" s="143"/>
      <c r="W80" s="143"/>
      <c r="X80" s="143"/>
      <c r="Y80" s="143"/>
      <c r="Z80" s="143"/>
    </row>
    <row r="81" spans="1:26" ht="270" customHeight="1">
      <c r="A81" s="151" t="s">
        <v>144</v>
      </c>
      <c r="B81" s="168" t="s">
        <v>105</v>
      </c>
      <c r="C81" s="151" t="s">
        <v>106</v>
      </c>
      <c r="D81" s="155">
        <f>'[18]Measurement Sheet For Tin Hut'!G802</f>
        <v>2</v>
      </c>
      <c r="E81" s="154"/>
      <c r="F81" s="154">
        <f t="shared" si="4"/>
        <v>0</v>
      </c>
      <c r="G81" s="148"/>
      <c r="H81" s="143"/>
      <c r="I81" s="143"/>
      <c r="J81" s="143"/>
      <c r="K81" s="143"/>
      <c r="L81" s="143"/>
      <c r="M81" s="143"/>
      <c r="N81" s="143"/>
      <c r="O81" s="143"/>
      <c r="P81" s="143"/>
      <c r="Q81" s="143"/>
      <c r="R81" s="143"/>
      <c r="S81" s="143"/>
      <c r="T81" s="143"/>
      <c r="U81" s="143"/>
      <c r="V81" s="143"/>
      <c r="W81" s="143"/>
      <c r="X81" s="143"/>
      <c r="Y81" s="143"/>
      <c r="Z81" s="143"/>
    </row>
    <row r="82" spans="1:26" ht="15.75" customHeight="1">
      <c r="A82" s="151"/>
      <c r="B82" s="156"/>
      <c r="C82" s="151"/>
      <c r="D82" s="155"/>
      <c r="E82" s="154"/>
      <c r="F82" s="154"/>
      <c r="G82" s="148"/>
      <c r="H82" s="143"/>
      <c r="I82" s="143"/>
      <c r="J82" s="143"/>
      <c r="K82" s="143"/>
      <c r="L82" s="143"/>
      <c r="M82" s="143"/>
      <c r="N82" s="143"/>
      <c r="O82" s="143"/>
      <c r="P82" s="143"/>
      <c r="Q82" s="143"/>
      <c r="R82" s="143"/>
      <c r="S82" s="143"/>
      <c r="T82" s="143"/>
      <c r="U82" s="143"/>
      <c r="V82" s="143"/>
      <c r="W82" s="143"/>
      <c r="X82" s="143"/>
      <c r="Y82" s="143"/>
      <c r="Z82" s="143"/>
    </row>
    <row r="83" spans="1:26" ht="15.75" customHeight="1">
      <c r="A83" s="157"/>
      <c r="B83" s="157" t="s">
        <v>107</v>
      </c>
      <c r="C83" s="157"/>
      <c r="D83" s="157"/>
      <c r="E83" s="157"/>
      <c r="F83" s="170">
        <f>SUM(F57:F82)</f>
        <v>0</v>
      </c>
      <c r="G83" s="157"/>
      <c r="H83" s="143"/>
      <c r="I83" s="143"/>
      <c r="J83" s="143"/>
      <c r="K83" s="143"/>
      <c r="L83" s="143"/>
      <c r="M83" s="143"/>
      <c r="N83" s="143"/>
      <c r="O83" s="143"/>
      <c r="P83" s="143"/>
      <c r="Q83" s="143"/>
      <c r="R83" s="143"/>
      <c r="S83" s="143"/>
      <c r="T83" s="143"/>
      <c r="U83" s="143"/>
      <c r="V83" s="143"/>
      <c r="W83" s="143"/>
      <c r="X83" s="143"/>
      <c r="Y83" s="143"/>
      <c r="Z83" s="143"/>
    </row>
    <row r="84" spans="1:26" ht="15.75" customHeight="1">
      <c r="A84" s="270"/>
      <c r="B84" s="270"/>
      <c r="C84" s="270"/>
      <c r="D84" s="270"/>
      <c r="E84" s="270"/>
      <c r="F84" s="271"/>
      <c r="G84" s="270"/>
      <c r="H84" s="143"/>
      <c r="I84" s="143"/>
      <c r="J84" s="143"/>
      <c r="K84" s="143"/>
      <c r="L84" s="143"/>
      <c r="M84" s="143"/>
      <c r="N84" s="143"/>
      <c r="O84" s="143"/>
      <c r="P84" s="143"/>
      <c r="Q84" s="143"/>
      <c r="R84" s="143"/>
      <c r="S84" s="143"/>
      <c r="T84" s="143"/>
      <c r="U84" s="143"/>
      <c r="V84" s="143"/>
      <c r="W84" s="143"/>
      <c r="X84" s="143"/>
      <c r="Y84" s="143"/>
      <c r="Z84" s="143"/>
    </row>
    <row r="85" spans="1:26" ht="15.75" customHeight="1">
      <c r="A85" s="12"/>
      <c r="B85" s="12" t="s">
        <v>147</v>
      </c>
      <c r="C85" s="12"/>
      <c r="D85" s="12"/>
      <c r="E85" s="12"/>
      <c r="F85" s="12"/>
      <c r="G85" s="12"/>
      <c r="H85" s="143"/>
      <c r="I85" s="143"/>
      <c r="J85" s="143"/>
      <c r="K85" s="143"/>
      <c r="L85" s="143"/>
      <c r="M85" s="143"/>
      <c r="N85" s="143"/>
      <c r="O85" s="143"/>
      <c r="P85" s="143"/>
      <c r="Q85" s="143"/>
      <c r="R85" s="143"/>
      <c r="S85" s="143"/>
      <c r="T85" s="143"/>
      <c r="U85" s="143"/>
      <c r="V85" s="143"/>
      <c r="W85" s="143"/>
      <c r="X85" s="143"/>
      <c r="Y85" s="143"/>
      <c r="Z85" s="143"/>
    </row>
    <row r="86" spans="1:26" ht="22.9" customHeight="1">
      <c r="A86" s="10"/>
      <c r="B86" s="1"/>
      <c r="C86" s="10"/>
      <c r="D86" s="16"/>
      <c r="E86" s="15"/>
      <c r="F86" s="15"/>
      <c r="G86" s="11"/>
      <c r="H86" s="143"/>
      <c r="I86" s="143"/>
      <c r="J86" s="143"/>
      <c r="K86" s="143"/>
      <c r="L86" s="143"/>
      <c r="M86" s="143"/>
      <c r="N86" s="143"/>
      <c r="O86" s="143"/>
      <c r="P86" s="143"/>
      <c r="Q86" s="143"/>
      <c r="R86" s="143"/>
      <c r="S86" s="143"/>
      <c r="T86" s="143"/>
      <c r="U86" s="143"/>
      <c r="V86" s="143"/>
      <c r="W86" s="143"/>
      <c r="X86" s="143"/>
      <c r="Y86" s="143"/>
      <c r="Z86" s="143"/>
    </row>
    <row r="87" spans="1:26" ht="65.25" customHeight="1">
      <c r="A87" s="10"/>
      <c r="B87" s="1" t="s">
        <v>303</v>
      </c>
      <c r="C87" s="10"/>
      <c r="D87" s="16"/>
      <c r="E87" s="15"/>
      <c r="F87" s="24"/>
      <c r="G87" s="11"/>
      <c r="H87" s="143"/>
      <c r="I87" s="143"/>
      <c r="J87" s="143"/>
      <c r="K87" s="143"/>
      <c r="L87" s="143"/>
      <c r="M87" s="143"/>
      <c r="N87" s="143"/>
      <c r="O87" s="143"/>
      <c r="P87" s="143"/>
      <c r="Q87" s="143"/>
      <c r="R87" s="143"/>
      <c r="S87" s="143"/>
      <c r="T87" s="143"/>
      <c r="U87" s="143"/>
      <c r="V87" s="143"/>
      <c r="W87" s="143"/>
      <c r="X87" s="143"/>
      <c r="Y87" s="143"/>
      <c r="Z87" s="143"/>
    </row>
    <row r="88" spans="1:26" ht="110.25" customHeight="1">
      <c r="A88" s="80" t="s">
        <v>148</v>
      </c>
      <c r="B88" s="67" t="s">
        <v>304</v>
      </c>
      <c r="C88" s="78"/>
      <c r="D88" s="81"/>
      <c r="E88" s="79"/>
      <c r="F88" s="24"/>
      <c r="G88" s="122"/>
      <c r="H88" s="161"/>
      <c r="I88" s="161"/>
      <c r="J88" s="161"/>
      <c r="K88" s="161"/>
      <c r="L88" s="161"/>
      <c r="M88" s="161"/>
      <c r="N88" s="161"/>
      <c r="O88" s="161"/>
      <c r="P88" s="161"/>
      <c r="Q88" s="161"/>
      <c r="R88" s="161"/>
      <c r="S88" s="161"/>
      <c r="T88" s="161"/>
      <c r="U88" s="161"/>
      <c r="V88" s="161"/>
      <c r="W88" s="161"/>
      <c r="X88" s="161"/>
      <c r="Y88" s="161"/>
      <c r="Z88" s="161"/>
    </row>
    <row r="89" spans="1:26" ht="38.25" customHeight="1">
      <c r="A89" s="80" t="s">
        <v>334</v>
      </c>
      <c r="B89" s="67" t="s">
        <v>305</v>
      </c>
      <c r="C89" s="78" t="s">
        <v>7</v>
      </c>
      <c r="D89" s="81">
        <f>'Measurement Sheet For Tin Hut'!G779</f>
        <v>39</v>
      </c>
      <c r="E89" s="79"/>
      <c r="F89" s="24">
        <f>D89*E89</f>
        <v>0</v>
      </c>
      <c r="G89" s="122"/>
      <c r="H89" s="161"/>
      <c r="I89" s="161"/>
      <c r="J89" s="161"/>
      <c r="K89" s="161"/>
      <c r="L89" s="161"/>
      <c r="M89" s="161"/>
      <c r="N89" s="161"/>
      <c r="O89" s="161"/>
      <c r="P89" s="161"/>
      <c r="Q89" s="161"/>
      <c r="R89" s="161"/>
      <c r="S89" s="161"/>
      <c r="T89" s="161"/>
      <c r="U89" s="161"/>
      <c r="V89" s="161"/>
      <c r="W89" s="161"/>
      <c r="X89" s="161"/>
      <c r="Y89" s="161"/>
      <c r="Z89" s="161"/>
    </row>
    <row r="90" spans="1:26" ht="25.5" customHeight="1">
      <c r="A90" s="80" t="s">
        <v>335</v>
      </c>
      <c r="B90" s="67" t="s">
        <v>306</v>
      </c>
      <c r="C90" s="78" t="s">
        <v>7</v>
      </c>
      <c r="D90" s="81">
        <f>'Measurement Sheet For Tin Hut'!G786</f>
        <v>13</v>
      </c>
      <c r="E90" s="79"/>
      <c r="F90" s="24">
        <f>D90*E90</f>
        <v>0</v>
      </c>
      <c r="G90" s="122"/>
      <c r="H90" s="161"/>
      <c r="I90" s="161"/>
      <c r="J90" s="161"/>
      <c r="K90" s="161"/>
      <c r="L90" s="161"/>
      <c r="M90" s="161"/>
      <c r="N90" s="161"/>
      <c r="O90" s="161"/>
      <c r="P90" s="161"/>
      <c r="Q90" s="161"/>
      <c r="R90" s="161"/>
      <c r="S90" s="161"/>
      <c r="T90" s="161"/>
      <c r="U90" s="161"/>
      <c r="V90" s="161"/>
      <c r="W90" s="161"/>
      <c r="X90" s="161"/>
      <c r="Y90" s="161"/>
      <c r="Z90" s="161"/>
    </row>
    <row r="91" spans="1:26" ht="89.25" customHeight="1">
      <c r="A91" s="80" t="s">
        <v>149</v>
      </c>
      <c r="B91" s="67" t="s">
        <v>307</v>
      </c>
      <c r="C91" s="286"/>
      <c r="D91" s="81"/>
      <c r="E91" s="79"/>
      <c r="F91" s="24"/>
      <c r="G91" s="122"/>
      <c r="H91" s="161"/>
      <c r="I91" s="161"/>
      <c r="J91" s="161"/>
      <c r="K91" s="161"/>
      <c r="L91" s="161"/>
      <c r="M91" s="161"/>
      <c r="N91" s="161"/>
      <c r="O91" s="161"/>
      <c r="P91" s="161"/>
      <c r="Q91" s="161"/>
      <c r="R91" s="161"/>
      <c r="S91" s="161"/>
      <c r="T91" s="161"/>
      <c r="U91" s="161"/>
      <c r="V91" s="161"/>
      <c r="W91" s="161"/>
      <c r="X91" s="161"/>
      <c r="Y91" s="161"/>
      <c r="Z91" s="161"/>
    </row>
    <row r="92" spans="1:26" ht="18" customHeight="1">
      <c r="A92" s="80" t="s">
        <v>336</v>
      </c>
      <c r="B92" s="251" t="s">
        <v>308</v>
      </c>
      <c r="C92" s="78" t="s">
        <v>7</v>
      </c>
      <c r="D92" s="81">
        <f>'Measurement Sheet For Tin Hut'!G795</f>
        <v>11</v>
      </c>
      <c r="E92" s="79"/>
      <c r="F92" s="24">
        <f>D92*E92</f>
        <v>0</v>
      </c>
      <c r="G92" s="122"/>
      <c r="H92" s="167"/>
      <c r="I92" s="167"/>
      <c r="J92" s="167"/>
      <c r="K92" s="167"/>
      <c r="L92" s="167"/>
      <c r="M92" s="167"/>
      <c r="N92" s="167"/>
      <c r="O92" s="167"/>
      <c r="P92" s="167"/>
      <c r="Q92" s="167"/>
      <c r="R92" s="167"/>
      <c r="S92" s="167"/>
      <c r="T92" s="167"/>
      <c r="U92" s="167"/>
      <c r="V92" s="167"/>
      <c r="W92" s="167"/>
      <c r="X92" s="167"/>
      <c r="Y92" s="167"/>
      <c r="Z92" s="167"/>
    </row>
    <row r="93" spans="1:26" ht="24" customHeight="1">
      <c r="A93" s="80" t="s">
        <v>337</v>
      </c>
      <c r="B93" s="252" t="s">
        <v>309</v>
      </c>
      <c r="C93" s="78" t="s">
        <v>7</v>
      </c>
      <c r="D93" s="81">
        <f>'Measurement Sheet For Tin Hut'!G802</f>
        <v>5</v>
      </c>
      <c r="E93" s="79"/>
      <c r="F93" s="24">
        <f>D93*E93</f>
        <v>0</v>
      </c>
      <c r="G93" s="122"/>
      <c r="H93" s="167"/>
      <c r="I93" s="167"/>
      <c r="J93" s="167"/>
      <c r="K93" s="167"/>
      <c r="L93" s="167"/>
      <c r="M93" s="167"/>
      <c r="N93" s="167"/>
      <c r="O93" s="167"/>
      <c r="P93" s="167"/>
      <c r="Q93" s="167"/>
      <c r="R93" s="167"/>
      <c r="S93" s="167"/>
      <c r="T93" s="167"/>
      <c r="U93" s="167"/>
      <c r="V93" s="167"/>
      <c r="W93" s="167"/>
      <c r="X93" s="167"/>
      <c r="Y93" s="167"/>
      <c r="Z93" s="167"/>
    </row>
    <row r="94" spans="1:26" ht="105.75" customHeight="1">
      <c r="A94" s="80" t="s">
        <v>150</v>
      </c>
      <c r="B94" s="67" t="s">
        <v>310</v>
      </c>
      <c r="C94" s="78" t="s">
        <v>7</v>
      </c>
      <c r="D94" s="81">
        <f>'Measurement Sheet For Tin Hut'!G809</f>
        <v>28</v>
      </c>
      <c r="E94" s="79"/>
      <c r="F94" s="24">
        <f>D94*E94</f>
        <v>0</v>
      </c>
      <c r="G94" s="122"/>
      <c r="H94" s="161"/>
      <c r="I94" s="161"/>
      <c r="J94" s="161"/>
      <c r="K94" s="161" t="s">
        <v>76</v>
      </c>
      <c r="L94" s="161"/>
      <c r="M94" s="161"/>
      <c r="N94" s="161"/>
      <c r="O94" s="161"/>
      <c r="P94" s="161"/>
      <c r="Q94" s="161"/>
      <c r="R94" s="161"/>
      <c r="S94" s="161"/>
      <c r="T94" s="161"/>
      <c r="U94" s="161"/>
      <c r="V94" s="161"/>
      <c r="W94" s="161"/>
      <c r="X94" s="161"/>
      <c r="Y94" s="161"/>
      <c r="Z94" s="161"/>
    </row>
    <row r="95" spans="1:26" ht="90.75" customHeight="1">
      <c r="A95" s="80" t="s">
        <v>151</v>
      </c>
      <c r="B95" s="67" t="s">
        <v>311</v>
      </c>
      <c r="C95" s="79" t="s">
        <v>138</v>
      </c>
      <c r="D95" s="81">
        <f>'Measurement Sheet For Tin Hut'!G816</f>
        <v>16</v>
      </c>
      <c r="E95" s="79"/>
      <c r="F95" s="24">
        <f>D95*E95</f>
        <v>0</v>
      </c>
      <c r="G95" s="122"/>
      <c r="H95" s="161"/>
      <c r="I95" s="161"/>
      <c r="J95" s="161"/>
      <c r="K95" s="161"/>
      <c r="L95" s="161"/>
      <c r="M95" s="161"/>
      <c r="N95" s="161"/>
      <c r="O95" s="161"/>
      <c r="P95" s="161"/>
      <c r="Q95" s="161"/>
      <c r="R95" s="161"/>
      <c r="S95" s="161"/>
      <c r="T95" s="161"/>
      <c r="U95" s="161"/>
      <c r="V95" s="161"/>
      <c r="W95" s="161"/>
      <c r="X95" s="161"/>
      <c r="Y95" s="161"/>
      <c r="Z95" s="161"/>
    </row>
    <row r="96" spans="1:26" ht="96.75" customHeight="1">
      <c r="A96" s="80" t="s">
        <v>152</v>
      </c>
      <c r="B96" s="67" t="s">
        <v>312</v>
      </c>
      <c r="C96" s="79" t="s">
        <v>7</v>
      </c>
      <c r="D96" s="81">
        <f>'Measurement Sheet For Tin Hut'!G823</f>
        <v>7</v>
      </c>
      <c r="E96" s="79"/>
      <c r="F96" s="24">
        <f t="shared" ref="F96:F97" si="5">D96*E96</f>
        <v>0</v>
      </c>
      <c r="G96" s="122"/>
      <c r="H96" s="143"/>
      <c r="I96" s="143"/>
      <c r="J96" s="143"/>
      <c r="K96" s="143"/>
      <c r="L96" s="143"/>
      <c r="M96" s="143"/>
      <c r="N96" s="143"/>
      <c r="O96" s="143"/>
      <c r="P96" s="143"/>
      <c r="Q96" s="143"/>
      <c r="R96" s="143"/>
      <c r="S96" s="143"/>
      <c r="T96" s="143"/>
      <c r="U96" s="143"/>
      <c r="V96" s="143"/>
      <c r="W96" s="143"/>
      <c r="X96" s="143"/>
      <c r="Y96" s="143"/>
      <c r="Z96" s="143"/>
    </row>
    <row r="97" spans="1:26" ht="82.5" customHeight="1">
      <c r="A97" s="80" t="s">
        <v>153</v>
      </c>
      <c r="B97" s="67" t="s">
        <v>333</v>
      </c>
      <c r="C97" s="79" t="s">
        <v>7</v>
      </c>
      <c r="D97" s="81">
        <f>'Measurement Sheet For Tin Hut'!G830</f>
        <v>7</v>
      </c>
      <c r="E97" s="79"/>
      <c r="F97" s="24">
        <f t="shared" si="5"/>
        <v>0</v>
      </c>
      <c r="G97" s="122"/>
      <c r="H97" s="143"/>
      <c r="I97" s="143"/>
      <c r="J97" s="143"/>
      <c r="K97" s="143"/>
      <c r="L97" s="143"/>
      <c r="M97" s="143"/>
      <c r="N97" s="143"/>
      <c r="O97" s="143"/>
      <c r="P97" s="143"/>
      <c r="Q97" s="143"/>
      <c r="R97" s="143"/>
      <c r="S97" s="143"/>
      <c r="T97" s="143"/>
      <c r="U97" s="143"/>
      <c r="V97" s="143"/>
      <c r="W97" s="143"/>
      <c r="X97" s="143"/>
      <c r="Y97" s="143"/>
      <c r="Z97" s="143"/>
    </row>
    <row r="98" spans="1:26" ht="90.75" customHeight="1">
      <c r="A98" s="80" t="s">
        <v>154</v>
      </c>
      <c r="B98" s="67" t="s">
        <v>313</v>
      </c>
      <c r="C98" s="79"/>
      <c r="D98" s="81"/>
      <c r="E98" s="79"/>
      <c r="F98" s="79"/>
      <c r="G98" s="122"/>
      <c r="H98" s="143"/>
      <c r="I98" s="143"/>
      <c r="J98" s="143"/>
      <c r="K98" s="143"/>
      <c r="L98" s="143"/>
      <c r="M98" s="143"/>
      <c r="N98" s="143"/>
      <c r="O98" s="143"/>
      <c r="P98" s="143"/>
      <c r="Q98" s="143"/>
      <c r="R98" s="143"/>
      <c r="S98" s="143"/>
      <c r="T98" s="143"/>
      <c r="U98" s="143"/>
      <c r="V98" s="143"/>
      <c r="W98" s="143"/>
      <c r="X98" s="143"/>
      <c r="Y98" s="143"/>
      <c r="Z98" s="143"/>
    </row>
    <row r="99" spans="1:26" ht="24.6" customHeight="1">
      <c r="A99" s="80" t="s">
        <v>338</v>
      </c>
      <c r="B99" s="253" t="s">
        <v>314</v>
      </c>
      <c r="C99" s="79" t="s">
        <v>57</v>
      </c>
      <c r="D99" s="81">
        <f>'Measurement Sheet For Tin Hut'!G834</f>
        <v>50</v>
      </c>
      <c r="E99" s="79"/>
      <c r="F99" s="79">
        <f>D99*E99</f>
        <v>0</v>
      </c>
      <c r="G99" s="11"/>
      <c r="H99" s="143"/>
      <c r="I99" s="143"/>
      <c r="J99" s="143"/>
      <c r="K99" s="143"/>
      <c r="L99" s="143"/>
      <c r="M99" s="143"/>
      <c r="N99" s="143"/>
      <c r="O99" s="143"/>
      <c r="P99" s="143"/>
      <c r="Q99" s="143"/>
      <c r="R99" s="143"/>
      <c r="S99" s="143"/>
      <c r="T99" s="143"/>
      <c r="U99" s="143"/>
      <c r="V99" s="143"/>
      <c r="W99" s="143"/>
      <c r="X99" s="143"/>
      <c r="Y99" s="143"/>
      <c r="Z99" s="143"/>
    </row>
    <row r="100" spans="1:26" ht="15.75" customHeight="1">
      <c r="A100" s="80" t="s">
        <v>339</v>
      </c>
      <c r="B100" s="253" t="s">
        <v>315</v>
      </c>
      <c r="C100" s="79" t="s">
        <v>57</v>
      </c>
      <c r="D100" s="81">
        <f>'Measurement Sheet For Tin Hut'!G835</f>
        <v>60</v>
      </c>
      <c r="E100" s="79"/>
      <c r="F100" s="79">
        <f>D100*E100</f>
        <v>0</v>
      </c>
      <c r="G100" s="11"/>
      <c r="H100" s="143"/>
      <c r="I100" s="143"/>
      <c r="J100" s="143"/>
      <c r="K100" s="143"/>
      <c r="L100" s="143"/>
      <c r="M100" s="143"/>
      <c r="N100" s="143"/>
      <c r="O100" s="143"/>
      <c r="P100" s="143"/>
      <c r="Q100" s="143"/>
      <c r="R100" s="143"/>
      <c r="S100" s="143"/>
      <c r="T100" s="143"/>
      <c r="U100" s="143"/>
      <c r="V100" s="143"/>
      <c r="W100" s="143"/>
      <c r="X100" s="143"/>
      <c r="Y100" s="143"/>
      <c r="Z100" s="143"/>
    </row>
    <row r="101" spans="1:26" ht="22.5" customHeight="1">
      <c r="A101" s="80" t="s">
        <v>340</v>
      </c>
      <c r="B101" s="253" t="s">
        <v>316</v>
      </c>
      <c r="C101" s="79" t="s">
        <v>57</v>
      </c>
      <c r="D101" s="81">
        <f>'Measurement Sheet For Tin Hut'!G836</f>
        <v>40</v>
      </c>
      <c r="E101" s="79"/>
      <c r="F101" s="79">
        <f>D101*E101</f>
        <v>0</v>
      </c>
      <c r="G101" s="11"/>
      <c r="H101" s="143"/>
      <c r="I101" s="143"/>
      <c r="J101" s="143"/>
      <c r="K101" s="143"/>
      <c r="L101" s="143"/>
      <c r="M101" s="143"/>
      <c r="N101" s="143"/>
      <c r="O101" s="143"/>
      <c r="P101" s="143"/>
      <c r="Q101" s="143"/>
      <c r="R101" s="143"/>
      <c r="S101" s="143"/>
      <c r="T101" s="143"/>
      <c r="U101" s="143"/>
      <c r="V101" s="143"/>
      <c r="W101" s="143"/>
      <c r="X101" s="143"/>
      <c r="Y101" s="143"/>
      <c r="Z101" s="143"/>
    </row>
    <row r="102" spans="1:26" ht="189" customHeight="1">
      <c r="A102" s="80" t="s">
        <v>155</v>
      </c>
      <c r="B102" s="67" t="s">
        <v>317</v>
      </c>
      <c r="C102" s="79"/>
      <c r="D102" s="81"/>
      <c r="E102" s="79"/>
      <c r="F102" s="79"/>
      <c r="G102" s="11"/>
      <c r="H102" s="143"/>
      <c r="I102" s="143"/>
      <c r="J102" s="143"/>
      <c r="K102" s="143"/>
      <c r="L102" s="143"/>
      <c r="M102" s="143"/>
      <c r="N102" s="143"/>
      <c r="O102" s="143"/>
      <c r="P102" s="143"/>
      <c r="Q102" s="143"/>
      <c r="R102" s="143"/>
      <c r="S102" s="143"/>
      <c r="T102" s="143"/>
      <c r="U102" s="143"/>
      <c r="V102" s="143"/>
      <c r="W102" s="143"/>
      <c r="X102" s="143"/>
      <c r="Y102" s="143"/>
      <c r="Z102" s="143"/>
    </row>
    <row r="103" spans="1:26" ht="54.75" customHeight="1">
      <c r="A103" s="80" t="s">
        <v>341</v>
      </c>
      <c r="B103" s="253" t="s">
        <v>318</v>
      </c>
      <c r="C103" s="79" t="s">
        <v>239</v>
      </c>
      <c r="D103" s="81">
        <v>3</v>
      </c>
      <c r="E103" s="79"/>
      <c r="F103" s="79">
        <f>D103*E103</f>
        <v>0</v>
      </c>
      <c r="G103" s="11"/>
      <c r="H103" s="143"/>
      <c r="I103" s="143"/>
      <c r="J103" s="143"/>
      <c r="K103" s="143"/>
      <c r="L103" s="143"/>
      <c r="M103" s="143"/>
      <c r="N103" s="143"/>
      <c r="O103" s="143"/>
      <c r="P103" s="143"/>
      <c r="Q103" s="143"/>
      <c r="R103" s="143"/>
      <c r="S103" s="143"/>
      <c r="T103" s="143"/>
      <c r="U103" s="143"/>
      <c r="V103" s="143"/>
      <c r="W103" s="143"/>
      <c r="X103" s="143"/>
      <c r="Y103" s="143"/>
      <c r="Z103" s="143"/>
    </row>
    <row r="104" spans="1:26" ht="48.75" customHeight="1">
      <c r="A104" s="80" t="s">
        <v>342</v>
      </c>
      <c r="B104" s="253" t="s">
        <v>319</v>
      </c>
      <c r="C104" s="79" t="s">
        <v>239</v>
      </c>
      <c r="D104" s="81">
        <v>2</v>
      </c>
      <c r="E104" s="79"/>
      <c r="F104" s="79">
        <f>D104*E104</f>
        <v>0</v>
      </c>
      <c r="G104" s="11"/>
      <c r="H104" s="143"/>
      <c r="I104" s="143"/>
      <c r="J104" s="143"/>
      <c r="K104" s="143"/>
      <c r="L104" s="143"/>
      <c r="M104" s="143"/>
      <c r="N104" s="143"/>
      <c r="O104" s="143"/>
      <c r="P104" s="143"/>
      <c r="Q104" s="143"/>
      <c r="R104" s="143"/>
      <c r="S104" s="143"/>
      <c r="T104" s="143"/>
      <c r="U104" s="143"/>
      <c r="V104" s="143"/>
      <c r="W104" s="143"/>
      <c r="X104" s="143"/>
      <c r="Y104" s="143"/>
      <c r="Z104" s="143"/>
    </row>
    <row r="105" spans="1:26" ht="48.75" customHeight="1">
      <c r="A105" s="80" t="s">
        <v>343</v>
      </c>
      <c r="B105" s="67" t="s">
        <v>320</v>
      </c>
      <c r="C105" s="79" t="s">
        <v>239</v>
      </c>
      <c r="D105" s="81">
        <v>2</v>
      </c>
      <c r="E105" s="79"/>
      <c r="F105" s="79">
        <f>D105*E105</f>
        <v>0</v>
      </c>
      <c r="G105" s="11"/>
      <c r="H105" s="143"/>
      <c r="I105" s="143"/>
      <c r="J105" s="143"/>
      <c r="K105" s="143"/>
      <c r="L105" s="143"/>
      <c r="M105" s="143"/>
      <c r="N105" s="143"/>
      <c r="O105" s="143"/>
      <c r="P105" s="143"/>
      <c r="Q105" s="143"/>
      <c r="R105" s="143"/>
      <c r="S105" s="143"/>
      <c r="T105" s="143"/>
      <c r="U105" s="143"/>
      <c r="V105" s="143"/>
      <c r="W105" s="143"/>
      <c r="X105" s="143"/>
      <c r="Y105" s="143"/>
      <c r="Z105" s="143"/>
    </row>
    <row r="106" spans="1:26" ht="43.5">
      <c r="A106" s="166" t="s">
        <v>156</v>
      </c>
      <c r="B106" s="165" t="s">
        <v>139</v>
      </c>
      <c r="C106" s="164" t="s">
        <v>6</v>
      </c>
      <c r="D106" s="163">
        <f>'[18]Measurement Sheet For Tin Hut'!G857</f>
        <v>7</v>
      </c>
      <c r="E106" s="162"/>
      <c r="F106" s="162">
        <f>D106*E106</f>
        <v>0</v>
      </c>
      <c r="G106" s="148"/>
      <c r="H106" s="143"/>
      <c r="I106" s="143"/>
      <c r="J106" s="143"/>
      <c r="K106" s="143"/>
      <c r="L106" s="143"/>
      <c r="M106" s="143"/>
      <c r="N106" s="143"/>
      <c r="O106" s="143"/>
      <c r="P106" s="143"/>
      <c r="Q106" s="143"/>
      <c r="R106" s="143"/>
      <c r="S106" s="143"/>
      <c r="T106" s="143"/>
      <c r="U106" s="143"/>
      <c r="V106" s="143"/>
      <c r="W106" s="143"/>
      <c r="X106" s="143"/>
      <c r="Y106" s="143"/>
      <c r="Z106" s="143"/>
    </row>
    <row r="107" spans="1:26" ht="47.25" customHeight="1">
      <c r="A107" s="80" t="s">
        <v>344</v>
      </c>
      <c r="B107" s="71" t="s">
        <v>321</v>
      </c>
      <c r="C107" s="78" t="s">
        <v>6</v>
      </c>
      <c r="D107" s="81">
        <f>'[19]Measurement Sheet'!G1116</f>
        <v>18</v>
      </c>
      <c r="E107" s="79"/>
      <c r="F107" s="79">
        <f t="shared" ref="F107" si="6">D107*E107</f>
        <v>0</v>
      </c>
      <c r="G107" s="11"/>
      <c r="H107" s="143"/>
      <c r="I107" s="143"/>
      <c r="J107" s="143"/>
      <c r="K107" s="143"/>
      <c r="L107" s="143"/>
      <c r="M107" s="143"/>
      <c r="N107" s="143"/>
      <c r="O107" s="143"/>
      <c r="P107" s="143"/>
      <c r="Q107" s="143"/>
      <c r="R107" s="143"/>
      <c r="S107" s="143"/>
      <c r="T107" s="143"/>
      <c r="U107" s="143"/>
      <c r="V107" s="143"/>
      <c r="W107" s="143"/>
      <c r="X107" s="143"/>
      <c r="Y107" s="143"/>
      <c r="Z107" s="143"/>
    </row>
    <row r="108" spans="1:26" ht="28.5" customHeight="1">
      <c r="A108" s="77" t="s">
        <v>351</v>
      </c>
      <c r="B108" s="254" t="s">
        <v>146</v>
      </c>
      <c r="C108" s="3" t="s">
        <v>26</v>
      </c>
      <c r="D108" s="23"/>
      <c r="E108" s="24"/>
      <c r="F108" s="24"/>
      <c r="G108" s="45"/>
      <c r="H108" s="143"/>
      <c r="I108" s="143"/>
      <c r="J108" s="143"/>
      <c r="K108" s="143"/>
      <c r="L108" s="143"/>
      <c r="M108" s="143"/>
      <c r="N108" s="143"/>
      <c r="O108" s="143"/>
      <c r="P108" s="143"/>
      <c r="Q108" s="143"/>
      <c r="R108" s="143"/>
      <c r="S108" s="143"/>
      <c r="T108" s="143"/>
      <c r="U108" s="143"/>
      <c r="V108" s="143"/>
      <c r="W108" s="143"/>
      <c r="X108" s="143"/>
      <c r="Y108" s="143"/>
      <c r="Z108" s="143"/>
    </row>
    <row r="109" spans="1:26" ht="15.75" customHeight="1">
      <c r="A109" s="151"/>
      <c r="B109" s="156"/>
      <c r="C109" s="151"/>
      <c r="D109" s="155"/>
      <c r="E109" s="154"/>
      <c r="F109" s="154"/>
      <c r="G109" s="148"/>
      <c r="H109" s="143"/>
      <c r="I109" s="143"/>
      <c r="J109" s="143"/>
      <c r="K109" s="143"/>
      <c r="L109" s="143"/>
      <c r="M109" s="143"/>
      <c r="N109" s="143"/>
      <c r="O109" s="143"/>
      <c r="P109" s="143"/>
      <c r="Q109" s="143"/>
      <c r="R109" s="143"/>
      <c r="S109" s="143"/>
      <c r="T109" s="143"/>
      <c r="U109" s="143"/>
      <c r="V109" s="143"/>
      <c r="W109" s="143"/>
      <c r="X109" s="143"/>
      <c r="Y109" s="143"/>
      <c r="Z109" s="143"/>
    </row>
    <row r="110" spans="1:26" ht="15.75" customHeight="1">
      <c r="A110" s="151"/>
      <c r="B110" s="157" t="s">
        <v>157</v>
      </c>
      <c r="C110" s="151"/>
      <c r="D110" s="155"/>
      <c r="E110" s="154"/>
      <c r="F110" s="287">
        <f>SUM(F87:F109)</f>
        <v>0</v>
      </c>
      <c r="G110" s="148"/>
      <c r="H110" s="143"/>
      <c r="I110" s="143"/>
      <c r="J110" s="143"/>
      <c r="K110" s="143"/>
      <c r="L110" s="143"/>
      <c r="M110" s="143"/>
      <c r="N110" s="143"/>
      <c r="O110" s="143"/>
      <c r="P110" s="143"/>
      <c r="Q110" s="143"/>
      <c r="R110" s="143"/>
      <c r="S110" s="143"/>
      <c r="T110" s="143"/>
      <c r="U110" s="143"/>
      <c r="V110" s="143"/>
      <c r="W110" s="143"/>
      <c r="X110" s="143"/>
      <c r="Y110" s="143"/>
      <c r="Z110" s="143"/>
    </row>
    <row r="111" spans="1:26" ht="15.75" customHeight="1">
      <c r="A111" s="151"/>
      <c r="B111" s="156"/>
      <c r="C111" s="151"/>
      <c r="D111" s="155"/>
      <c r="E111" s="154"/>
      <c r="F111" s="154"/>
      <c r="G111" s="148"/>
      <c r="H111" s="143"/>
      <c r="I111" s="143"/>
      <c r="J111" s="143"/>
      <c r="K111" s="143"/>
      <c r="L111" s="143"/>
      <c r="M111" s="143"/>
      <c r="N111" s="143"/>
      <c r="O111" s="143"/>
      <c r="P111" s="143"/>
      <c r="Q111" s="143"/>
      <c r="R111" s="143"/>
      <c r="S111" s="143"/>
      <c r="T111" s="143"/>
      <c r="U111" s="143"/>
      <c r="V111" s="143"/>
      <c r="W111" s="143"/>
      <c r="X111" s="143"/>
      <c r="Y111" s="143"/>
      <c r="Z111" s="143"/>
    </row>
    <row r="112" spans="1:26" ht="15.75" customHeight="1">
      <c r="A112" s="152"/>
      <c r="B112" s="152" t="s">
        <v>145</v>
      </c>
      <c r="C112" s="152"/>
      <c r="D112" s="152"/>
      <c r="E112" s="152"/>
      <c r="F112" s="153">
        <f>F17+F43+F53+F83+F110</f>
        <v>0</v>
      </c>
      <c r="G112" s="152"/>
      <c r="H112" s="143"/>
      <c r="I112" s="143"/>
      <c r="J112" s="143"/>
      <c r="K112" s="143"/>
      <c r="L112" s="143"/>
      <c r="M112" s="143"/>
      <c r="N112" s="143"/>
      <c r="O112" s="143"/>
      <c r="P112" s="143"/>
      <c r="Q112" s="143"/>
      <c r="R112" s="143"/>
      <c r="S112" s="143"/>
      <c r="T112" s="143"/>
      <c r="U112" s="143"/>
      <c r="V112" s="143"/>
      <c r="W112" s="143"/>
      <c r="X112" s="143"/>
      <c r="Y112" s="143"/>
      <c r="Z112" s="143"/>
    </row>
    <row r="113" spans="1:26" ht="15.75" customHeight="1">
      <c r="A113" s="148"/>
      <c r="B113" s="148"/>
      <c r="C113" s="148"/>
      <c r="D113" s="148"/>
      <c r="E113" s="148"/>
      <c r="F113" s="148"/>
      <c r="G113" s="148"/>
      <c r="H113" s="143"/>
      <c r="I113" s="143"/>
      <c r="J113" s="143"/>
      <c r="K113" s="143"/>
      <c r="L113" s="143"/>
      <c r="M113" s="143"/>
      <c r="N113" s="143"/>
      <c r="O113" s="143"/>
      <c r="P113" s="143"/>
      <c r="Q113" s="143"/>
      <c r="R113" s="143"/>
      <c r="S113" s="143"/>
      <c r="T113" s="143"/>
      <c r="U113" s="143"/>
      <c r="V113" s="143"/>
      <c r="W113" s="143"/>
      <c r="X113" s="143"/>
      <c r="Y113" s="143"/>
      <c r="Z113" s="143"/>
    </row>
    <row r="114" spans="1:26" ht="15.75" customHeight="1">
      <c r="A114" s="149"/>
      <c r="B114" s="149" t="s">
        <v>108</v>
      </c>
      <c r="C114" s="149"/>
      <c r="D114" s="149"/>
      <c r="E114" s="149"/>
      <c r="F114" s="150">
        <f>F112</f>
        <v>0</v>
      </c>
      <c r="G114" s="149"/>
      <c r="H114" s="143"/>
      <c r="I114" s="143"/>
      <c r="J114" s="143"/>
      <c r="K114" s="143"/>
      <c r="L114" s="143"/>
      <c r="M114" s="143"/>
      <c r="N114" s="143"/>
      <c r="O114" s="143"/>
      <c r="P114" s="143"/>
      <c r="Q114" s="143"/>
      <c r="R114" s="143"/>
      <c r="S114" s="143"/>
      <c r="T114" s="143"/>
      <c r="U114" s="143"/>
      <c r="V114" s="143"/>
      <c r="W114" s="143"/>
      <c r="X114" s="143"/>
      <c r="Y114" s="143"/>
      <c r="Z114" s="143"/>
    </row>
    <row r="115" spans="1:26" ht="15.75" customHeight="1">
      <c r="A115" s="148"/>
      <c r="B115" s="148"/>
      <c r="C115" s="148"/>
      <c r="D115" s="148"/>
      <c r="E115" s="148"/>
      <c r="F115" s="148"/>
      <c r="G115" s="148"/>
      <c r="H115" s="143"/>
      <c r="I115" s="143"/>
      <c r="J115" s="143"/>
      <c r="K115" s="143"/>
      <c r="L115" s="143"/>
      <c r="M115" s="143"/>
      <c r="N115" s="143"/>
      <c r="O115" s="143"/>
      <c r="P115" s="143"/>
      <c r="Q115" s="143"/>
      <c r="R115" s="143"/>
      <c r="S115" s="143"/>
      <c r="T115" s="143"/>
      <c r="U115" s="143"/>
      <c r="V115" s="143"/>
      <c r="W115" s="143"/>
      <c r="X115" s="143"/>
      <c r="Y115" s="143"/>
      <c r="Z115" s="143"/>
    </row>
    <row r="116" spans="1:26" ht="15.75" customHeight="1">
      <c r="A116" s="147"/>
      <c r="B116" s="143"/>
      <c r="C116" s="146"/>
      <c r="D116" s="146"/>
      <c r="E116" s="145"/>
      <c r="F116" s="144"/>
      <c r="G116" s="143"/>
      <c r="H116" s="143"/>
      <c r="I116" s="143"/>
      <c r="J116" s="143"/>
      <c r="K116" s="143"/>
      <c r="L116" s="143"/>
      <c r="M116" s="143"/>
      <c r="N116" s="143"/>
      <c r="O116" s="143"/>
      <c r="P116" s="143"/>
      <c r="Q116" s="143"/>
      <c r="R116" s="143"/>
      <c r="S116" s="143"/>
      <c r="T116" s="143"/>
      <c r="U116" s="143"/>
      <c r="V116" s="143"/>
      <c r="W116" s="143"/>
      <c r="X116" s="143"/>
      <c r="Y116" s="143"/>
      <c r="Z116" s="143"/>
    </row>
    <row r="117" spans="1:26" ht="15.75" customHeight="1">
      <c r="A117" s="147"/>
      <c r="B117" s="143"/>
      <c r="C117" s="146"/>
      <c r="D117" s="146"/>
      <c r="E117" s="145"/>
      <c r="F117" s="144"/>
      <c r="G117" s="143"/>
      <c r="H117" s="143"/>
      <c r="I117" s="143"/>
      <c r="J117" s="143"/>
      <c r="K117" s="143"/>
      <c r="L117" s="143"/>
      <c r="M117" s="143"/>
      <c r="N117" s="143"/>
      <c r="O117" s="143"/>
      <c r="P117" s="143"/>
      <c r="Q117" s="143"/>
      <c r="R117" s="143"/>
      <c r="S117" s="143"/>
      <c r="T117" s="143"/>
      <c r="U117" s="143"/>
      <c r="V117" s="143"/>
      <c r="W117" s="143"/>
      <c r="X117" s="143"/>
      <c r="Y117" s="143"/>
      <c r="Z117" s="143"/>
    </row>
    <row r="118" spans="1:26" ht="15.75" customHeight="1">
      <c r="A118" s="147"/>
      <c r="B118" s="143"/>
      <c r="C118" s="146"/>
      <c r="D118" s="146"/>
      <c r="E118" s="145"/>
      <c r="F118" s="144"/>
      <c r="G118" s="143"/>
      <c r="H118" s="143"/>
      <c r="I118" s="143"/>
      <c r="J118" s="143"/>
      <c r="K118" s="143"/>
      <c r="L118" s="143"/>
      <c r="M118" s="143"/>
      <c r="N118" s="143"/>
      <c r="O118" s="143"/>
      <c r="P118" s="143"/>
      <c r="Q118" s="143"/>
      <c r="R118" s="143"/>
      <c r="S118" s="143"/>
      <c r="T118" s="143"/>
      <c r="U118" s="143"/>
      <c r="V118" s="143"/>
      <c r="W118" s="143"/>
      <c r="X118" s="143"/>
      <c r="Y118" s="143"/>
      <c r="Z118" s="143"/>
    </row>
    <row r="119" spans="1:26" ht="15.75" customHeight="1">
      <c r="A119" s="147"/>
      <c r="B119" s="143"/>
      <c r="C119" s="146"/>
      <c r="D119" s="146"/>
      <c r="E119" s="145"/>
      <c r="F119" s="144"/>
      <c r="G119" s="143"/>
      <c r="H119" s="143"/>
      <c r="I119" s="143"/>
      <c r="J119" s="143"/>
      <c r="K119" s="143"/>
      <c r="L119" s="143"/>
      <c r="M119" s="143"/>
      <c r="N119" s="143"/>
      <c r="O119" s="143"/>
      <c r="P119" s="143"/>
      <c r="Q119" s="143"/>
      <c r="R119" s="143"/>
      <c r="S119" s="143"/>
      <c r="T119" s="143"/>
      <c r="U119" s="143"/>
      <c r="V119" s="143"/>
      <c r="W119" s="143"/>
      <c r="X119" s="143"/>
      <c r="Y119" s="143"/>
      <c r="Z119" s="143"/>
    </row>
    <row r="120" spans="1:26" ht="15.75" customHeight="1">
      <c r="A120" s="147"/>
      <c r="B120" s="143"/>
      <c r="C120" s="146"/>
      <c r="D120" s="146"/>
      <c r="E120" s="145"/>
      <c r="F120" s="144"/>
      <c r="G120" s="143"/>
      <c r="H120" s="143"/>
      <c r="I120" s="143"/>
      <c r="J120" s="143"/>
      <c r="K120" s="143"/>
      <c r="L120" s="143"/>
      <c r="M120" s="143"/>
      <c r="N120" s="143"/>
      <c r="O120" s="143"/>
      <c r="P120" s="143"/>
      <c r="Q120" s="143"/>
      <c r="R120" s="143"/>
      <c r="S120" s="143"/>
      <c r="T120" s="143"/>
      <c r="U120" s="143"/>
      <c r="V120" s="143"/>
      <c r="W120" s="143"/>
      <c r="X120" s="143"/>
      <c r="Y120" s="143"/>
      <c r="Z120" s="143"/>
    </row>
    <row r="121" spans="1:26" ht="15.75" customHeight="1">
      <c r="A121" s="147"/>
      <c r="B121" s="143"/>
      <c r="C121" s="146"/>
      <c r="D121" s="146"/>
      <c r="E121" s="145"/>
      <c r="F121" s="144"/>
      <c r="G121" s="143"/>
      <c r="H121" s="143"/>
      <c r="I121" s="143"/>
      <c r="J121" s="143"/>
      <c r="K121" s="143"/>
      <c r="L121" s="143"/>
      <c r="M121" s="143"/>
      <c r="N121" s="143"/>
      <c r="O121" s="143"/>
      <c r="P121" s="143"/>
      <c r="Q121" s="143"/>
      <c r="R121" s="143"/>
      <c r="S121" s="143"/>
      <c r="T121" s="143"/>
      <c r="U121" s="143"/>
      <c r="V121" s="143"/>
      <c r="W121" s="143"/>
      <c r="X121" s="143"/>
      <c r="Y121" s="143"/>
      <c r="Z121" s="143"/>
    </row>
    <row r="122" spans="1:26" ht="15.75" customHeight="1">
      <c r="A122" s="147"/>
      <c r="B122" s="143"/>
      <c r="C122" s="146"/>
      <c r="D122" s="146"/>
      <c r="E122" s="145"/>
      <c r="F122" s="144"/>
      <c r="G122" s="143"/>
      <c r="H122" s="143"/>
      <c r="I122" s="143"/>
      <c r="J122" s="143"/>
      <c r="K122" s="143"/>
      <c r="L122" s="143"/>
      <c r="M122" s="143"/>
      <c r="N122" s="143"/>
      <c r="O122" s="143"/>
      <c r="P122" s="143"/>
      <c r="Q122" s="143"/>
      <c r="R122" s="143"/>
      <c r="S122" s="143"/>
      <c r="T122" s="143"/>
      <c r="U122" s="143"/>
      <c r="V122" s="143"/>
      <c r="W122" s="143"/>
      <c r="X122" s="143"/>
      <c r="Y122" s="143"/>
      <c r="Z122" s="143"/>
    </row>
    <row r="123" spans="1:26" ht="15.75" customHeight="1">
      <c r="A123" s="147"/>
      <c r="B123" s="143"/>
      <c r="C123" s="146"/>
      <c r="D123" s="146"/>
      <c r="E123" s="145"/>
      <c r="F123" s="144"/>
      <c r="G123" s="143"/>
      <c r="H123" s="143"/>
      <c r="I123" s="143"/>
      <c r="J123" s="143"/>
      <c r="K123" s="143"/>
      <c r="L123" s="143"/>
      <c r="M123" s="143"/>
      <c r="N123" s="143"/>
      <c r="O123" s="143"/>
      <c r="P123" s="143"/>
      <c r="Q123" s="143"/>
      <c r="R123" s="143"/>
      <c r="S123" s="143"/>
      <c r="T123" s="143"/>
      <c r="U123" s="143"/>
      <c r="V123" s="143"/>
      <c r="W123" s="143"/>
      <c r="X123" s="143"/>
      <c r="Y123" s="143"/>
      <c r="Z123" s="143"/>
    </row>
    <row r="124" spans="1:26" ht="15.75" customHeight="1">
      <c r="A124" s="147"/>
      <c r="B124" s="143"/>
      <c r="C124" s="146"/>
      <c r="D124" s="146"/>
      <c r="E124" s="145"/>
      <c r="F124" s="144"/>
      <c r="G124" s="143"/>
      <c r="H124" s="143"/>
      <c r="I124" s="143"/>
      <c r="J124" s="143"/>
      <c r="K124" s="143"/>
      <c r="L124" s="143"/>
      <c r="M124" s="143"/>
      <c r="N124" s="143"/>
      <c r="O124" s="143"/>
      <c r="P124" s="143"/>
      <c r="Q124" s="143"/>
      <c r="R124" s="143"/>
      <c r="S124" s="143"/>
      <c r="T124" s="143"/>
      <c r="U124" s="143"/>
      <c r="V124" s="143"/>
      <c r="W124" s="143"/>
      <c r="X124" s="143"/>
      <c r="Y124" s="143"/>
      <c r="Z124" s="143"/>
    </row>
    <row r="125" spans="1:26" ht="15.75" customHeight="1">
      <c r="A125" s="147"/>
      <c r="B125" s="143"/>
      <c r="C125" s="146"/>
      <c r="D125" s="146"/>
      <c r="E125" s="145"/>
      <c r="F125" s="144"/>
      <c r="G125" s="143"/>
      <c r="H125" s="143"/>
      <c r="I125" s="143"/>
      <c r="J125" s="143"/>
      <c r="K125" s="143"/>
      <c r="L125" s="143"/>
      <c r="M125" s="143"/>
      <c r="N125" s="143"/>
      <c r="O125" s="143"/>
      <c r="P125" s="143"/>
      <c r="Q125" s="143"/>
      <c r="R125" s="143"/>
      <c r="S125" s="143"/>
      <c r="T125" s="143"/>
      <c r="U125" s="143"/>
      <c r="V125" s="143"/>
      <c r="W125" s="143"/>
      <c r="X125" s="143"/>
      <c r="Y125" s="143"/>
      <c r="Z125" s="143"/>
    </row>
    <row r="126" spans="1:26" ht="15.75" customHeight="1">
      <c r="A126" s="147"/>
      <c r="B126" s="143"/>
      <c r="C126" s="146"/>
      <c r="D126" s="146"/>
      <c r="E126" s="145"/>
      <c r="F126" s="144"/>
      <c r="G126" s="143"/>
      <c r="H126" s="143"/>
      <c r="I126" s="143"/>
      <c r="J126" s="143"/>
      <c r="K126" s="143"/>
      <c r="L126" s="143"/>
      <c r="M126" s="143"/>
      <c r="N126" s="143"/>
      <c r="O126" s="143"/>
      <c r="P126" s="143"/>
      <c r="Q126" s="143"/>
      <c r="R126" s="143"/>
      <c r="S126" s="143"/>
      <c r="T126" s="143"/>
      <c r="U126" s="143"/>
      <c r="V126" s="143"/>
      <c r="W126" s="143"/>
      <c r="X126" s="143"/>
      <c r="Y126" s="143"/>
      <c r="Z126" s="143"/>
    </row>
    <row r="127" spans="1:26" ht="15.75" customHeight="1">
      <c r="A127" s="147"/>
      <c r="B127" s="143"/>
      <c r="C127" s="146"/>
      <c r="D127" s="146"/>
      <c r="E127" s="145"/>
      <c r="F127" s="144"/>
      <c r="G127" s="143"/>
      <c r="H127" s="143"/>
      <c r="I127" s="143"/>
      <c r="J127" s="143"/>
      <c r="K127" s="143"/>
      <c r="L127" s="143"/>
      <c r="M127" s="143"/>
      <c r="N127" s="143"/>
      <c r="O127" s="143"/>
      <c r="P127" s="143"/>
      <c r="Q127" s="143"/>
      <c r="R127" s="143"/>
      <c r="S127" s="143"/>
      <c r="T127" s="143"/>
      <c r="U127" s="143"/>
      <c r="V127" s="143"/>
      <c r="W127" s="143"/>
      <c r="X127" s="143"/>
      <c r="Y127" s="143"/>
      <c r="Z127" s="143"/>
    </row>
    <row r="128" spans="1:26" ht="15.75" customHeight="1">
      <c r="A128" s="147"/>
      <c r="B128" s="143"/>
      <c r="C128" s="146"/>
      <c r="D128" s="146"/>
      <c r="E128" s="145"/>
      <c r="F128" s="144"/>
      <c r="G128" s="143"/>
      <c r="H128" s="143"/>
      <c r="I128" s="143"/>
      <c r="J128" s="143"/>
      <c r="K128" s="143"/>
      <c r="L128" s="143"/>
      <c r="M128" s="143"/>
      <c r="N128" s="143"/>
      <c r="O128" s="143"/>
      <c r="P128" s="143"/>
      <c r="Q128" s="143"/>
      <c r="R128" s="143"/>
      <c r="S128" s="143"/>
      <c r="T128" s="143"/>
      <c r="U128" s="143"/>
      <c r="V128" s="143"/>
      <c r="W128" s="143"/>
      <c r="X128" s="143"/>
      <c r="Y128" s="143"/>
      <c r="Z128" s="143"/>
    </row>
    <row r="129" spans="1:26" ht="15.75" customHeight="1">
      <c r="A129" s="147"/>
      <c r="B129" s="143"/>
      <c r="C129" s="146"/>
      <c r="D129" s="146"/>
      <c r="E129" s="145"/>
      <c r="F129" s="144"/>
      <c r="G129" s="143"/>
      <c r="H129" s="143"/>
      <c r="I129" s="143"/>
      <c r="J129" s="143"/>
      <c r="K129" s="143"/>
      <c r="L129" s="143"/>
      <c r="M129" s="143"/>
      <c r="N129" s="143"/>
      <c r="O129" s="143"/>
      <c r="P129" s="143"/>
      <c r="Q129" s="143"/>
      <c r="R129" s="143"/>
      <c r="S129" s="143"/>
      <c r="T129" s="143"/>
      <c r="U129" s="143"/>
      <c r="V129" s="143"/>
      <c r="W129" s="143"/>
      <c r="X129" s="143"/>
      <c r="Y129" s="143"/>
      <c r="Z129" s="143"/>
    </row>
    <row r="130" spans="1:26" ht="15.75" customHeight="1">
      <c r="A130" s="147"/>
      <c r="B130" s="143"/>
      <c r="C130" s="146"/>
      <c r="D130" s="146"/>
      <c r="E130" s="145"/>
      <c r="F130" s="144"/>
      <c r="G130" s="143"/>
      <c r="H130" s="143"/>
      <c r="I130" s="143"/>
      <c r="J130" s="143"/>
      <c r="K130" s="143"/>
      <c r="L130" s="143"/>
      <c r="M130" s="143"/>
      <c r="N130" s="143"/>
      <c r="O130" s="143"/>
      <c r="P130" s="143"/>
      <c r="Q130" s="143"/>
      <c r="R130" s="143"/>
      <c r="S130" s="143"/>
      <c r="T130" s="143"/>
      <c r="U130" s="143"/>
      <c r="V130" s="143"/>
      <c r="W130" s="143"/>
      <c r="X130" s="143"/>
      <c r="Y130" s="143"/>
      <c r="Z130" s="143"/>
    </row>
    <row r="131" spans="1:26" ht="15.75" customHeight="1">
      <c r="A131" s="147"/>
      <c r="B131" s="143"/>
      <c r="C131" s="146"/>
      <c r="D131" s="146"/>
      <c r="E131" s="145"/>
      <c r="F131" s="144"/>
      <c r="G131" s="143"/>
      <c r="H131" s="143"/>
      <c r="I131" s="143"/>
      <c r="J131" s="143"/>
      <c r="K131" s="143"/>
      <c r="L131" s="143"/>
      <c r="M131" s="143"/>
      <c r="N131" s="143"/>
      <c r="O131" s="143"/>
      <c r="P131" s="143"/>
      <c r="Q131" s="143"/>
      <c r="R131" s="143"/>
      <c r="S131" s="143"/>
      <c r="T131" s="143"/>
      <c r="U131" s="143"/>
      <c r="V131" s="143"/>
      <c r="W131" s="143"/>
      <c r="X131" s="143"/>
      <c r="Y131" s="143"/>
      <c r="Z131" s="143"/>
    </row>
    <row r="132" spans="1:26" ht="15.75" customHeight="1">
      <c r="A132" s="147"/>
      <c r="B132" s="143"/>
      <c r="C132" s="146"/>
      <c r="D132" s="146"/>
      <c r="E132" s="145"/>
      <c r="F132" s="144"/>
      <c r="G132" s="143"/>
      <c r="H132" s="143"/>
      <c r="I132" s="143"/>
      <c r="J132" s="143"/>
      <c r="K132" s="143"/>
      <c r="L132" s="143"/>
      <c r="M132" s="143"/>
      <c r="N132" s="143"/>
      <c r="O132" s="143"/>
      <c r="P132" s="143"/>
      <c r="Q132" s="143"/>
      <c r="R132" s="143"/>
      <c r="S132" s="143"/>
      <c r="T132" s="143"/>
      <c r="U132" s="143"/>
      <c r="V132" s="143"/>
      <c r="W132" s="143"/>
      <c r="X132" s="143"/>
      <c r="Y132" s="143"/>
      <c r="Z132" s="143"/>
    </row>
    <row r="133" spans="1:26" ht="15.75" customHeight="1">
      <c r="A133" s="147"/>
      <c r="B133" s="143"/>
      <c r="C133" s="146"/>
      <c r="D133" s="146"/>
      <c r="E133" s="145"/>
      <c r="F133" s="144"/>
      <c r="G133" s="143"/>
      <c r="H133" s="143"/>
      <c r="I133" s="143"/>
      <c r="J133" s="143"/>
      <c r="K133" s="143"/>
      <c r="L133" s="143"/>
      <c r="M133" s="143"/>
      <c r="N133" s="143"/>
      <c r="O133" s="143"/>
      <c r="P133" s="143"/>
      <c r="Q133" s="143"/>
      <c r="R133" s="143"/>
      <c r="S133" s="143"/>
      <c r="T133" s="143"/>
      <c r="U133" s="143"/>
      <c r="V133" s="143"/>
      <c r="W133" s="143"/>
      <c r="X133" s="143"/>
      <c r="Y133" s="143"/>
      <c r="Z133" s="143"/>
    </row>
    <row r="134" spans="1:26" ht="15.75" customHeight="1">
      <c r="A134" s="147"/>
      <c r="B134" s="143"/>
      <c r="C134" s="146"/>
      <c r="D134" s="146"/>
      <c r="E134" s="145"/>
      <c r="F134" s="144"/>
      <c r="G134" s="143"/>
      <c r="H134" s="143"/>
      <c r="I134" s="143"/>
      <c r="J134" s="143"/>
      <c r="K134" s="143"/>
      <c r="L134" s="143"/>
      <c r="M134" s="143"/>
      <c r="N134" s="143"/>
      <c r="O134" s="143"/>
      <c r="P134" s="143"/>
      <c r="Q134" s="143"/>
      <c r="R134" s="143"/>
      <c r="S134" s="143"/>
      <c r="T134" s="143"/>
      <c r="U134" s="143"/>
      <c r="V134" s="143"/>
      <c r="W134" s="143"/>
      <c r="X134" s="143"/>
      <c r="Y134" s="143"/>
      <c r="Z134" s="143"/>
    </row>
    <row r="135" spans="1:26" ht="15.75" customHeight="1">
      <c r="A135" s="147"/>
      <c r="B135" s="143"/>
      <c r="C135" s="146"/>
      <c r="D135" s="146"/>
      <c r="E135" s="145"/>
      <c r="F135" s="144"/>
      <c r="G135" s="143"/>
      <c r="H135" s="143"/>
      <c r="I135" s="143"/>
      <c r="J135" s="143"/>
      <c r="K135" s="143"/>
      <c r="L135" s="143"/>
      <c r="M135" s="143"/>
      <c r="N135" s="143"/>
      <c r="O135" s="143"/>
      <c r="P135" s="143"/>
      <c r="Q135" s="143"/>
      <c r="R135" s="143"/>
      <c r="S135" s="143"/>
      <c r="T135" s="143"/>
      <c r="U135" s="143"/>
      <c r="V135" s="143"/>
      <c r="W135" s="143"/>
      <c r="X135" s="143"/>
      <c r="Y135" s="143"/>
      <c r="Z135" s="143"/>
    </row>
    <row r="136" spans="1:26" ht="15.75" customHeight="1">
      <c r="A136" s="147"/>
      <c r="B136" s="143"/>
      <c r="C136" s="146"/>
      <c r="D136" s="146"/>
      <c r="E136" s="145"/>
      <c r="F136" s="144"/>
      <c r="G136" s="143"/>
      <c r="H136" s="143"/>
      <c r="I136" s="143"/>
      <c r="J136" s="143"/>
      <c r="K136" s="143"/>
      <c r="L136" s="143"/>
      <c r="M136" s="143"/>
      <c r="N136" s="143"/>
      <c r="O136" s="143"/>
      <c r="P136" s="143"/>
      <c r="Q136" s="143"/>
      <c r="R136" s="143"/>
      <c r="S136" s="143"/>
      <c r="T136" s="143"/>
      <c r="U136" s="143"/>
      <c r="V136" s="143"/>
      <c r="W136" s="143"/>
      <c r="X136" s="143"/>
      <c r="Y136" s="143"/>
      <c r="Z136" s="143"/>
    </row>
    <row r="137" spans="1:26" ht="15.75" customHeight="1">
      <c r="A137" s="147"/>
      <c r="B137" s="143"/>
      <c r="C137" s="146"/>
      <c r="D137" s="146"/>
      <c r="E137" s="145"/>
      <c r="F137" s="144"/>
      <c r="G137" s="143"/>
      <c r="H137" s="143"/>
      <c r="I137" s="143"/>
      <c r="J137" s="143"/>
      <c r="K137" s="143"/>
      <c r="L137" s="143"/>
      <c r="M137" s="143"/>
      <c r="N137" s="143"/>
      <c r="O137" s="143"/>
      <c r="P137" s="143"/>
      <c r="Q137" s="143"/>
      <c r="R137" s="143"/>
      <c r="S137" s="143"/>
      <c r="T137" s="143"/>
      <c r="U137" s="143"/>
      <c r="V137" s="143"/>
      <c r="W137" s="143"/>
      <c r="X137" s="143"/>
      <c r="Y137" s="143"/>
      <c r="Z137" s="143"/>
    </row>
    <row r="138" spans="1:26" ht="15.75" customHeight="1">
      <c r="A138" s="147"/>
      <c r="B138" s="143"/>
      <c r="C138" s="146"/>
      <c r="D138" s="146"/>
      <c r="E138" s="145"/>
      <c r="F138" s="144"/>
      <c r="G138" s="143"/>
      <c r="H138" s="143"/>
      <c r="I138" s="143"/>
      <c r="J138" s="143"/>
      <c r="K138" s="143"/>
      <c r="L138" s="143"/>
      <c r="M138" s="143"/>
      <c r="N138" s="143"/>
      <c r="O138" s="143"/>
      <c r="P138" s="143"/>
      <c r="Q138" s="143"/>
      <c r="R138" s="143"/>
      <c r="S138" s="143"/>
      <c r="T138" s="143"/>
      <c r="U138" s="143"/>
      <c r="V138" s="143"/>
      <c r="W138" s="143"/>
      <c r="X138" s="143"/>
      <c r="Y138" s="143"/>
      <c r="Z138" s="143"/>
    </row>
    <row r="139" spans="1:26" ht="15.75" customHeight="1">
      <c r="A139" s="147"/>
      <c r="B139" s="143"/>
      <c r="C139" s="146"/>
      <c r="D139" s="146"/>
      <c r="E139" s="145"/>
      <c r="F139" s="144"/>
      <c r="G139" s="143"/>
      <c r="H139" s="143"/>
      <c r="I139" s="143"/>
      <c r="J139" s="143"/>
      <c r="K139" s="143"/>
      <c r="L139" s="143"/>
      <c r="M139" s="143"/>
      <c r="N139" s="143"/>
      <c r="O139" s="143"/>
      <c r="P139" s="143"/>
      <c r="Q139" s="143"/>
      <c r="R139" s="143"/>
      <c r="S139" s="143"/>
      <c r="T139" s="143"/>
      <c r="U139" s="143"/>
      <c r="V139" s="143"/>
      <c r="W139" s="143"/>
      <c r="X139" s="143"/>
      <c r="Y139" s="143"/>
      <c r="Z139" s="143"/>
    </row>
    <row r="140" spans="1:26" ht="15.75" customHeight="1">
      <c r="A140" s="147"/>
      <c r="B140" s="143"/>
      <c r="C140" s="146"/>
      <c r="D140" s="146"/>
      <c r="E140" s="145"/>
      <c r="F140" s="144"/>
      <c r="G140" s="143"/>
      <c r="H140" s="143"/>
      <c r="I140" s="143"/>
      <c r="J140" s="143"/>
      <c r="K140" s="143"/>
      <c r="L140" s="143"/>
      <c r="M140" s="143"/>
      <c r="N140" s="143"/>
      <c r="O140" s="143"/>
      <c r="P140" s="143"/>
      <c r="Q140" s="143"/>
      <c r="R140" s="143"/>
      <c r="S140" s="143"/>
      <c r="T140" s="143"/>
      <c r="U140" s="143"/>
      <c r="V140" s="143"/>
      <c r="W140" s="143"/>
      <c r="X140" s="143"/>
      <c r="Y140" s="143"/>
      <c r="Z140" s="143"/>
    </row>
    <row r="141" spans="1:26" ht="15.75" customHeight="1">
      <c r="A141" s="147"/>
      <c r="B141" s="143"/>
      <c r="C141" s="146"/>
      <c r="D141" s="146"/>
      <c r="E141" s="145"/>
      <c r="F141" s="144"/>
      <c r="G141" s="143"/>
      <c r="H141" s="143"/>
      <c r="I141" s="143"/>
      <c r="J141" s="143"/>
      <c r="K141" s="143"/>
      <c r="L141" s="143"/>
      <c r="M141" s="143"/>
      <c r="N141" s="143"/>
      <c r="O141" s="143"/>
      <c r="P141" s="143"/>
      <c r="Q141" s="143"/>
      <c r="R141" s="143"/>
      <c r="S141" s="143"/>
      <c r="T141" s="143"/>
      <c r="U141" s="143"/>
      <c r="V141" s="143"/>
      <c r="W141" s="143"/>
      <c r="X141" s="143"/>
      <c r="Y141" s="143"/>
      <c r="Z141" s="143"/>
    </row>
    <row r="142" spans="1:26" ht="15.75" customHeight="1">
      <c r="A142" s="147"/>
      <c r="B142" s="143"/>
      <c r="C142" s="146"/>
      <c r="D142" s="146"/>
      <c r="E142" s="145"/>
      <c r="F142" s="144"/>
      <c r="G142" s="143"/>
      <c r="H142" s="143"/>
      <c r="I142" s="143"/>
      <c r="J142" s="143"/>
      <c r="K142" s="143"/>
      <c r="L142" s="143"/>
      <c r="M142" s="143"/>
      <c r="N142" s="143"/>
      <c r="O142" s="143"/>
      <c r="P142" s="143"/>
      <c r="Q142" s="143"/>
      <c r="R142" s="143"/>
      <c r="S142" s="143"/>
      <c r="T142" s="143"/>
      <c r="U142" s="143"/>
      <c r="V142" s="143"/>
      <c r="W142" s="143"/>
      <c r="X142" s="143"/>
      <c r="Y142" s="143"/>
      <c r="Z142" s="143"/>
    </row>
    <row r="143" spans="1:26" ht="15.75" customHeight="1">
      <c r="A143" s="147"/>
      <c r="B143" s="143"/>
      <c r="C143" s="146"/>
      <c r="D143" s="146"/>
      <c r="E143" s="145"/>
      <c r="F143" s="144"/>
      <c r="G143" s="143"/>
      <c r="H143" s="143"/>
      <c r="I143" s="143"/>
      <c r="J143" s="143"/>
      <c r="K143" s="143"/>
      <c r="L143" s="143"/>
      <c r="M143" s="143"/>
      <c r="N143" s="143"/>
      <c r="O143" s="143"/>
      <c r="P143" s="143"/>
      <c r="Q143" s="143"/>
      <c r="R143" s="143"/>
      <c r="S143" s="143"/>
      <c r="T143" s="143"/>
      <c r="U143" s="143"/>
      <c r="V143" s="143"/>
      <c r="W143" s="143"/>
      <c r="X143" s="143"/>
      <c r="Y143" s="143"/>
      <c r="Z143" s="143"/>
    </row>
    <row r="144" spans="1:26" ht="15.75" customHeight="1">
      <c r="A144" s="147"/>
      <c r="B144" s="143"/>
      <c r="C144" s="146"/>
      <c r="D144" s="146"/>
      <c r="E144" s="145"/>
      <c r="F144" s="144"/>
      <c r="G144" s="143"/>
      <c r="H144" s="143"/>
      <c r="I144" s="143"/>
      <c r="J144" s="143"/>
      <c r="K144" s="143"/>
      <c r="L144" s="143"/>
      <c r="M144" s="143"/>
      <c r="N144" s="143"/>
      <c r="O144" s="143"/>
      <c r="P144" s="143"/>
      <c r="Q144" s="143"/>
      <c r="R144" s="143"/>
      <c r="S144" s="143"/>
      <c r="T144" s="143"/>
      <c r="U144" s="143"/>
      <c r="V144" s="143"/>
      <c r="W144" s="143"/>
      <c r="X144" s="143"/>
      <c r="Y144" s="143"/>
      <c r="Z144" s="143"/>
    </row>
    <row r="145" spans="1:26" ht="15.75" customHeight="1">
      <c r="A145" s="147"/>
      <c r="B145" s="143"/>
      <c r="C145" s="146"/>
      <c r="D145" s="146"/>
      <c r="E145" s="145"/>
      <c r="F145" s="144"/>
      <c r="G145" s="143"/>
      <c r="H145" s="143"/>
      <c r="I145" s="143"/>
      <c r="J145" s="143"/>
      <c r="K145" s="143"/>
      <c r="L145" s="143"/>
      <c r="M145" s="143"/>
      <c r="N145" s="143"/>
      <c r="O145" s="143"/>
      <c r="P145" s="143"/>
      <c r="Q145" s="143"/>
      <c r="R145" s="143"/>
      <c r="S145" s="143"/>
      <c r="T145" s="143"/>
      <c r="U145" s="143"/>
      <c r="V145" s="143"/>
      <c r="W145" s="143"/>
      <c r="X145" s="143"/>
      <c r="Y145" s="143"/>
      <c r="Z145" s="143"/>
    </row>
    <row r="146" spans="1:26" ht="15.75" customHeight="1">
      <c r="A146" s="147"/>
      <c r="B146" s="143"/>
      <c r="C146" s="146"/>
      <c r="D146" s="146"/>
      <c r="E146" s="145"/>
      <c r="F146" s="144"/>
      <c r="G146" s="143"/>
      <c r="H146" s="143"/>
      <c r="I146" s="143"/>
      <c r="J146" s="143"/>
      <c r="K146" s="143"/>
      <c r="L146" s="143"/>
      <c r="M146" s="143"/>
      <c r="N146" s="143"/>
      <c r="O146" s="143"/>
      <c r="P146" s="143"/>
      <c r="Q146" s="143"/>
      <c r="R146" s="143"/>
      <c r="S146" s="143"/>
      <c r="T146" s="143"/>
      <c r="U146" s="143"/>
      <c r="V146" s="143"/>
      <c r="W146" s="143"/>
      <c r="X146" s="143"/>
      <c r="Y146" s="143"/>
      <c r="Z146" s="143"/>
    </row>
    <row r="147" spans="1:26" ht="15.75" customHeight="1">
      <c r="A147" s="147"/>
      <c r="B147" s="143"/>
      <c r="C147" s="146"/>
      <c r="D147" s="146"/>
      <c r="E147" s="145"/>
      <c r="F147" s="144"/>
      <c r="G147" s="143"/>
      <c r="H147" s="143"/>
      <c r="I147" s="143"/>
      <c r="J147" s="143"/>
      <c r="K147" s="143"/>
      <c r="L147" s="143"/>
      <c r="M147" s="143"/>
      <c r="N147" s="143"/>
      <c r="O147" s="143"/>
      <c r="P147" s="143"/>
      <c r="Q147" s="143"/>
      <c r="R147" s="143"/>
      <c r="S147" s="143"/>
      <c r="T147" s="143"/>
      <c r="U147" s="143"/>
      <c r="V147" s="143"/>
      <c r="W147" s="143"/>
      <c r="X147" s="143"/>
      <c r="Y147" s="143"/>
      <c r="Z147" s="143"/>
    </row>
    <row r="148" spans="1:26" ht="15.75" customHeight="1">
      <c r="A148" s="147"/>
      <c r="B148" s="143"/>
      <c r="C148" s="146"/>
      <c r="D148" s="146"/>
      <c r="E148" s="145"/>
      <c r="F148" s="144"/>
      <c r="G148" s="143"/>
      <c r="H148" s="143"/>
      <c r="I148" s="143"/>
      <c r="J148" s="143"/>
      <c r="K148" s="143"/>
      <c r="L148" s="143"/>
      <c r="M148" s="143"/>
      <c r="N148" s="143"/>
      <c r="O148" s="143"/>
      <c r="P148" s="143"/>
      <c r="Q148" s="143"/>
      <c r="R148" s="143"/>
      <c r="S148" s="143"/>
      <c r="T148" s="143"/>
      <c r="U148" s="143"/>
      <c r="V148" s="143"/>
      <c r="W148" s="143"/>
      <c r="X148" s="143"/>
      <c r="Y148" s="143"/>
      <c r="Z148" s="143"/>
    </row>
    <row r="149" spans="1:26" ht="15.75" customHeight="1">
      <c r="A149" s="147"/>
      <c r="B149" s="143"/>
      <c r="C149" s="146"/>
      <c r="D149" s="146"/>
      <c r="E149" s="145"/>
      <c r="F149" s="144"/>
      <c r="G149" s="143"/>
      <c r="H149" s="143"/>
      <c r="I149" s="143"/>
      <c r="J149" s="143"/>
      <c r="K149" s="143"/>
      <c r="L149" s="143"/>
      <c r="M149" s="143"/>
      <c r="N149" s="143"/>
      <c r="O149" s="143"/>
      <c r="P149" s="143"/>
      <c r="Q149" s="143"/>
      <c r="R149" s="143"/>
      <c r="S149" s="143"/>
      <c r="T149" s="143"/>
      <c r="U149" s="143"/>
      <c r="V149" s="143"/>
      <c r="W149" s="143"/>
      <c r="X149" s="143"/>
      <c r="Y149" s="143"/>
      <c r="Z149" s="143"/>
    </row>
    <row r="150" spans="1:26" ht="15.75" customHeight="1">
      <c r="A150" s="147"/>
      <c r="B150" s="143"/>
      <c r="C150" s="146"/>
      <c r="D150" s="146"/>
      <c r="E150" s="145"/>
      <c r="F150" s="144"/>
      <c r="G150" s="143"/>
      <c r="H150" s="143"/>
      <c r="I150" s="143"/>
      <c r="J150" s="143"/>
      <c r="K150" s="143"/>
      <c r="L150" s="143"/>
      <c r="M150" s="143"/>
      <c r="N150" s="143"/>
      <c r="O150" s="143"/>
      <c r="P150" s="143"/>
      <c r="Q150" s="143"/>
      <c r="R150" s="143"/>
      <c r="S150" s="143"/>
      <c r="T150" s="143"/>
      <c r="U150" s="143"/>
      <c r="V150" s="143"/>
      <c r="W150" s="143"/>
      <c r="X150" s="143"/>
      <c r="Y150" s="143"/>
      <c r="Z150" s="143"/>
    </row>
    <row r="151" spans="1:26" ht="15.75" customHeight="1">
      <c r="A151" s="147"/>
      <c r="B151" s="143"/>
      <c r="C151" s="146"/>
      <c r="D151" s="146"/>
      <c r="E151" s="145"/>
      <c r="F151" s="144"/>
      <c r="G151" s="143"/>
      <c r="H151" s="143"/>
      <c r="I151" s="143"/>
      <c r="J151" s="143"/>
      <c r="K151" s="143"/>
      <c r="L151" s="143"/>
      <c r="M151" s="143"/>
      <c r="N151" s="143"/>
      <c r="O151" s="143"/>
      <c r="P151" s="143"/>
      <c r="Q151" s="143"/>
      <c r="R151" s="143"/>
      <c r="S151" s="143"/>
      <c r="T151" s="143"/>
      <c r="U151" s="143"/>
      <c r="V151" s="143"/>
      <c r="W151" s="143"/>
      <c r="X151" s="143"/>
      <c r="Y151" s="143"/>
      <c r="Z151" s="143"/>
    </row>
    <row r="152" spans="1:26" ht="15.75" customHeight="1">
      <c r="A152" s="147"/>
      <c r="B152" s="143"/>
      <c r="C152" s="146"/>
      <c r="D152" s="146"/>
      <c r="E152" s="145"/>
      <c r="F152" s="144"/>
      <c r="G152" s="143"/>
      <c r="H152" s="143"/>
      <c r="I152" s="143"/>
      <c r="J152" s="143"/>
      <c r="K152" s="143"/>
      <c r="L152" s="143"/>
      <c r="M152" s="143"/>
      <c r="N152" s="143"/>
      <c r="O152" s="143"/>
      <c r="P152" s="143"/>
      <c r="Q152" s="143"/>
      <c r="R152" s="143"/>
      <c r="S152" s="143"/>
      <c r="T152" s="143"/>
      <c r="U152" s="143"/>
      <c r="V152" s="143"/>
      <c r="W152" s="143"/>
      <c r="X152" s="143"/>
      <c r="Y152" s="143"/>
      <c r="Z152" s="143"/>
    </row>
    <row r="153" spans="1:26" ht="15.75" customHeight="1">
      <c r="A153" s="147"/>
      <c r="B153" s="143"/>
      <c r="C153" s="146"/>
      <c r="D153" s="146"/>
      <c r="E153" s="145"/>
      <c r="F153" s="144"/>
      <c r="G153" s="143"/>
      <c r="H153" s="143"/>
      <c r="I153" s="143"/>
      <c r="J153" s="143"/>
      <c r="K153" s="143"/>
      <c r="L153" s="143"/>
      <c r="M153" s="143"/>
      <c r="N153" s="143"/>
      <c r="O153" s="143"/>
      <c r="P153" s="143"/>
      <c r="Q153" s="143"/>
      <c r="R153" s="143"/>
      <c r="S153" s="143"/>
      <c r="T153" s="143"/>
      <c r="U153" s="143"/>
      <c r="V153" s="143"/>
      <c r="W153" s="143"/>
      <c r="X153" s="143"/>
      <c r="Y153" s="143"/>
      <c r="Z153" s="143"/>
    </row>
    <row r="154" spans="1:26" ht="15.75" customHeight="1">
      <c r="A154" s="147"/>
      <c r="B154" s="143"/>
      <c r="C154" s="146"/>
      <c r="D154" s="146"/>
      <c r="E154" s="145"/>
      <c r="F154" s="144"/>
      <c r="G154" s="143"/>
      <c r="H154" s="143"/>
      <c r="I154" s="143"/>
      <c r="J154" s="143"/>
      <c r="K154" s="143"/>
      <c r="L154" s="143"/>
      <c r="M154" s="143"/>
      <c r="N154" s="143"/>
      <c r="O154" s="143"/>
      <c r="P154" s="143"/>
      <c r="Q154" s="143"/>
      <c r="R154" s="143"/>
      <c r="S154" s="143"/>
      <c r="T154" s="143"/>
      <c r="U154" s="143"/>
      <c r="V154" s="143"/>
      <c r="W154" s="143"/>
      <c r="X154" s="143"/>
      <c r="Y154" s="143"/>
      <c r="Z154" s="143"/>
    </row>
    <row r="155" spans="1:26" ht="15.75" customHeight="1">
      <c r="A155" s="147"/>
      <c r="B155" s="143"/>
      <c r="C155" s="146"/>
      <c r="D155" s="146"/>
      <c r="E155" s="145"/>
      <c r="F155" s="144"/>
      <c r="G155" s="143"/>
      <c r="H155" s="143"/>
      <c r="I155" s="143"/>
      <c r="J155" s="143"/>
      <c r="K155" s="143"/>
      <c r="L155" s="143"/>
      <c r="M155" s="143"/>
      <c r="N155" s="143"/>
      <c r="O155" s="143"/>
      <c r="P155" s="143"/>
      <c r="Q155" s="143"/>
      <c r="R155" s="143"/>
      <c r="S155" s="143"/>
      <c r="T155" s="143"/>
      <c r="U155" s="143"/>
      <c r="V155" s="143"/>
      <c r="W155" s="143"/>
      <c r="X155" s="143"/>
      <c r="Y155" s="143"/>
      <c r="Z155" s="143"/>
    </row>
    <row r="156" spans="1:26" ht="15.75" customHeight="1">
      <c r="A156" s="147"/>
      <c r="B156" s="143"/>
      <c r="C156" s="146"/>
      <c r="D156" s="146"/>
      <c r="E156" s="145"/>
      <c r="F156" s="144"/>
      <c r="G156" s="143"/>
      <c r="H156" s="143"/>
      <c r="I156" s="143"/>
      <c r="J156" s="143"/>
      <c r="K156" s="143"/>
      <c r="L156" s="143"/>
      <c r="M156" s="143"/>
      <c r="N156" s="143"/>
      <c r="O156" s="143"/>
      <c r="P156" s="143"/>
      <c r="Q156" s="143"/>
      <c r="R156" s="143"/>
      <c r="S156" s="143"/>
      <c r="T156" s="143"/>
      <c r="U156" s="143"/>
      <c r="V156" s="143"/>
      <c r="W156" s="143"/>
      <c r="X156" s="143"/>
      <c r="Y156" s="143"/>
      <c r="Z156" s="143"/>
    </row>
    <row r="157" spans="1:26" ht="15.75" customHeight="1">
      <c r="A157" s="147"/>
      <c r="B157" s="143"/>
      <c r="C157" s="146"/>
      <c r="D157" s="146"/>
      <c r="E157" s="145"/>
      <c r="F157" s="144"/>
      <c r="G157" s="143"/>
      <c r="H157" s="143"/>
      <c r="I157" s="143"/>
      <c r="J157" s="143"/>
      <c r="K157" s="143"/>
      <c r="L157" s="143"/>
      <c r="M157" s="143"/>
      <c r="N157" s="143"/>
      <c r="O157" s="143"/>
      <c r="P157" s="143"/>
      <c r="Q157" s="143"/>
      <c r="R157" s="143"/>
      <c r="S157" s="143"/>
      <c r="T157" s="143"/>
      <c r="U157" s="143"/>
      <c r="V157" s="143"/>
      <c r="W157" s="143"/>
      <c r="X157" s="143"/>
      <c r="Y157" s="143"/>
      <c r="Z157" s="143"/>
    </row>
    <row r="158" spans="1:26" ht="15.75" customHeight="1">
      <c r="A158" s="147"/>
      <c r="B158" s="143"/>
      <c r="C158" s="146"/>
      <c r="D158" s="146"/>
      <c r="E158" s="145"/>
      <c r="F158" s="144"/>
      <c r="G158" s="143"/>
      <c r="H158" s="143"/>
      <c r="I158" s="143"/>
      <c r="J158" s="143"/>
      <c r="K158" s="143"/>
      <c r="L158" s="143"/>
      <c r="M158" s="143"/>
      <c r="N158" s="143"/>
      <c r="O158" s="143"/>
      <c r="P158" s="143"/>
      <c r="Q158" s="143"/>
      <c r="R158" s="143"/>
      <c r="S158" s="143"/>
      <c r="T158" s="143"/>
      <c r="U158" s="143"/>
      <c r="V158" s="143"/>
      <c r="W158" s="143"/>
      <c r="X158" s="143"/>
      <c r="Y158" s="143"/>
      <c r="Z158" s="143"/>
    </row>
    <row r="159" spans="1:26" ht="15.75" customHeight="1">
      <c r="A159" s="147"/>
      <c r="B159" s="143"/>
      <c r="C159" s="146"/>
      <c r="D159" s="146"/>
      <c r="E159" s="145"/>
      <c r="F159" s="144"/>
      <c r="G159" s="143"/>
      <c r="H159" s="143"/>
      <c r="I159" s="143"/>
      <c r="J159" s="143"/>
      <c r="K159" s="143"/>
      <c r="L159" s="143"/>
      <c r="M159" s="143"/>
      <c r="N159" s="143"/>
      <c r="O159" s="143"/>
      <c r="P159" s="143"/>
      <c r="Q159" s="143"/>
      <c r="R159" s="143"/>
      <c r="S159" s="143"/>
      <c r="T159" s="143"/>
      <c r="U159" s="143"/>
      <c r="V159" s="143"/>
      <c r="W159" s="143"/>
      <c r="X159" s="143"/>
      <c r="Y159" s="143"/>
      <c r="Z159" s="143"/>
    </row>
    <row r="160" spans="1:26" ht="15.75" customHeight="1">
      <c r="A160" s="147"/>
      <c r="B160" s="143"/>
      <c r="C160" s="146"/>
      <c r="D160" s="146"/>
      <c r="E160" s="145"/>
      <c r="F160" s="144"/>
      <c r="G160" s="143"/>
      <c r="H160" s="143"/>
      <c r="I160" s="143"/>
      <c r="J160" s="143"/>
      <c r="K160" s="143"/>
      <c r="L160" s="143"/>
      <c r="M160" s="143"/>
      <c r="N160" s="143"/>
      <c r="O160" s="143"/>
      <c r="P160" s="143"/>
      <c r="Q160" s="143"/>
      <c r="R160" s="143"/>
      <c r="S160" s="143"/>
      <c r="T160" s="143"/>
      <c r="U160" s="143"/>
      <c r="V160" s="143"/>
      <c r="W160" s="143"/>
      <c r="X160" s="143"/>
      <c r="Y160" s="143"/>
      <c r="Z160" s="143"/>
    </row>
    <row r="161" spans="1:26" ht="15.75" customHeight="1">
      <c r="A161" s="147"/>
      <c r="B161" s="143"/>
      <c r="C161" s="146"/>
      <c r="D161" s="146"/>
      <c r="E161" s="145"/>
      <c r="F161" s="144"/>
      <c r="G161" s="143"/>
      <c r="H161" s="143"/>
      <c r="I161" s="143"/>
      <c r="J161" s="143"/>
      <c r="K161" s="143"/>
      <c r="L161" s="143"/>
      <c r="M161" s="143"/>
      <c r="N161" s="143"/>
      <c r="O161" s="143"/>
      <c r="P161" s="143"/>
      <c r="Q161" s="143"/>
      <c r="R161" s="143"/>
      <c r="S161" s="143"/>
      <c r="T161" s="143"/>
      <c r="U161" s="143"/>
      <c r="V161" s="143"/>
      <c r="W161" s="143"/>
      <c r="X161" s="143"/>
      <c r="Y161" s="143"/>
      <c r="Z161" s="143"/>
    </row>
    <row r="162" spans="1:26" ht="15.75" customHeight="1">
      <c r="A162" s="147"/>
      <c r="B162" s="143"/>
      <c r="C162" s="146"/>
      <c r="D162" s="146"/>
      <c r="E162" s="145"/>
      <c r="F162" s="144"/>
      <c r="G162" s="143"/>
      <c r="H162" s="143"/>
      <c r="I162" s="143"/>
      <c r="J162" s="143"/>
      <c r="K162" s="143"/>
      <c r="L162" s="143"/>
      <c r="M162" s="143"/>
      <c r="N162" s="143"/>
      <c r="O162" s="143"/>
      <c r="P162" s="143"/>
      <c r="Q162" s="143"/>
      <c r="R162" s="143"/>
      <c r="S162" s="143"/>
      <c r="T162" s="143"/>
      <c r="U162" s="143"/>
      <c r="V162" s="143"/>
      <c r="W162" s="143"/>
      <c r="X162" s="143"/>
      <c r="Y162" s="143"/>
      <c r="Z162" s="143"/>
    </row>
    <row r="163" spans="1:26" ht="15.75" customHeight="1">
      <c r="A163" s="147"/>
      <c r="B163" s="143"/>
      <c r="C163" s="146"/>
      <c r="D163" s="146"/>
      <c r="E163" s="145"/>
      <c r="F163" s="144"/>
      <c r="G163" s="143"/>
      <c r="H163" s="143"/>
      <c r="I163" s="143"/>
      <c r="J163" s="143"/>
      <c r="K163" s="143"/>
      <c r="L163" s="143"/>
      <c r="M163" s="143"/>
      <c r="N163" s="143"/>
      <c r="O163" s="143"/>
      <c r="P163" s="143"/>
      <c r="Q163" s="143"/>
      <c r="R163" s="143"/>
      <c r="S163" s="143"/>
      <c r="T163" s="143"/>
      <c r="U163" s="143"/>
      <c r="V163" s="143"/>
      <c r="W163" s="143"/>
      <c r="X163" s="143"/>
      <c r="Y163" s="143"/>
      <c r="Z163" s="143"/>
    </row>
    <row r="164" spans="1:26" ht="15.75" customHeight="1">
      <c r="A164" s="147"/>
      <c r="B164" s="143"/>
      <c r="C164" s="146"/>
      <c r="D164" s="146"/>
      <c r="E164" s="145"/>
      <c r="F164" s="144"/>
      <c r="G164" s="143"/>
      <c r="H164" s="143"/>
      <c r="I164" s="143"/>
      <c r="J164" s="143"/>
      <c r="K164" s="143"/>
      <c r="L164" s="143"/>
      <c r="M164" s="143"/>
      <c r="N164" s="143"/>
      <c r="O164" s="143"/>
      <c r="P164" s="143"/>
      <c r="Q164" s="143"/>
      <c r="R164" s="143"/>
      <c r="S164" s="143"/>
      <c r="T164" s="143"/>
      <c r="U164" s="143"/>
      <c r="V164" s="143"/>
      <c r="W164" s="143"/>
      <c r="X164" s="143"/>
      <c r="Y164" s="143"/>
      <c r="Z164" s="143"/>
    </row>
    <row r="165" spans="1:26" ht="15.75" customHeight="1">
      <c r="A165" s="147"/>
      <c r="B165" s="143"/>
      <c r="C165" s="146"/>
      <c r="D165" s="146"/>
      <c r="E165" s="145"/>
      <c r="F165" s="144"/>
      <c r="G165" s="143"/>
      <c r="H165" s="143"/>
      <c r="I165" s="143"/>
      <c r="J165" s="143"/>
      <c r="K165" s="143"/>
      <c r="L165" s="143"/>
      <c r="M165" s="143"/>
      <c r="N165" s="143"/>
      <c r="O165" s="143"/>
      <c r="P165" s="143"/>
      <c r="Q165" s="143"/>
      <c r="R165" s="143"/>
      <c r="S165" s="143"/>
      <c r="T165" s="143"/>
      <c r="U165" s="143"/>
      <c r="V165" s="143"/>
      <c r="W165" s="143"/>
      <c r="X165" s="143"/>
      <c r="Y165" s="143"/>
      <c r="Z165" s="143"/>
    </row>
    <row r="166" spans="1:26" ht="15.75" customHeight="1">
      <c r="A166" s="147"/>
      <c r="B166" s="143"/>
      <c r="C166" s="146"/>
      <c r="D166" s="146"/>
      <c r="E166" s="145"/>
      <c r="F166" s="144"/>
      <c r="G166" s="143"/>
      <c r="H166" s="143"/>
      <c r="I166" s="143"/>
      <c r="J166" s="143"/>
      <c r="K166" s="143"/>
      <c r="L166" s="143"/>
      <c r="M166" s="143"/>
      <c r="N166" s="143"/>
      <c r="O166" s="143"/>
      <c r="P166" s="143"/>
      <c r="Q166" s="143"/>
      <c r="R166" s="143"/>
      <c r="S166" s="143"/>
      <c r="T166" s="143"/>
      <c r="U166" s="143"/>
      <c r="V166" s="143"/>
      <c r="W166" s="143"/>
      <c r="X166" s="143"/>
      <c r="Y166" s="143"/>
      <c r="Z166" s="143"/>
    </row>
    <row r="167" spans="1:26" ht="15.75" customHeight="1">
      <c r="A167" s="147"/>
      <c r="B167" s="143"/>
      <c r="C167" s="146"/>
      <c r="D167" s="146"/>
      <c r="E167" s="145"/>
      <c r="F167" s="144"/>
      <c r="G167" s="143"/>
      <c r="H167" s="143"/>
      <c r="I167" s="143"/>
      <c r="J167" s="143"/>
      <c r="K167" s="143"/>
      <c r="L167" s="143"/>
      <c r="M167" s="143"/>
      <c r="N167" s="143"/>
      <c r="O167" s="143"/>
      <c r="P167" s="143"/>
      <c r="Q167" s="143"/>
      <c r="R167" s="143"/>
      <c r="S167" s="143"/>
      <c r="T167" s="143"/>
      <c r="U167" s="143"/>
      <c r="V167" s="143"/>
      <c r="W167" s="143"/>
      <c r="X167" s="143"/>
      <c r="Y167" s="143"/>
      <c r="Z167" s="143"/>
    </row>
    <row r="168" spans="1:26" ht="15.75" customHeight="1">
      <c r="A168" s="147"/>
      <c r="B168" s="143"/>
      <c r="C168" s="146"/>
      <c r="D168" s="146"/>
      <c r="E168" s="145"/>
      <c r="F168" s="144"/>
      <c r="G168" s="143"/>
      <c r="H168" s="143"/>
      <c r="I168" s="143"/>
      <c r="J168" s="143"/>
      <c r="K168" s="143"/>
      <c r="L168" s="143"/>
      <c r="M168" s="143"/>
      <c r="N168" s="143"/>
      <c r="O168" s="143"/>
      <c r="P168" s="143"/>
      <c r="Q168" s="143"/>
      <c r="R168" s="143"/>
      <c r="S168" s="143"/>
      <c r="T168" s="143"/>
      <c r="U168" s="143"/>
      <c r="V168" s="143"/>
      <c r="W168" s="143"/>
      <c r="X168" s="143"/>
      <c r="Y168" s="143"/>
      <c r="Z168" s="143"/>
    </row>
    <row r="169" spans="1:26" ht="15.75" customHeight="1">
      <c r="A169" s="147"/>
      <c r="B169" s="143"/>
      <c r="C169" s="146"/>
      <c r="D169" s="146"/>
      <c r="E169" s="145"/>
      <c r="F169" s="144"/>
      <c r="G169" s="143"/>
      <c r="H169" s="143"/>
      <c r="I169" s="143"/>
      <c r="J169" s="143"/>
      <c r="K169" s="143"/>
      <c r="L169" s="143"/>
      <c r="M169" s="143"/>
      <c r="N169" s="143"/>
      <c r="O169" s="143"/>
      <c r="P169" s="143"/>
      <c r="Q169" s="143"/>
      <c r="R169" s="143"/>
      <c r="S169" s="143"/>
      <c r="T169" s="143"/>
      <c r="U169" s="143"/>
      <c r="V169" s="143"/>
      <c r="W169" s="143"/>
      <c r="X169" s="143"/>
      <c r="Y169" s="143"/>
      <c r="Z169" s="143"/>
    </row>
    <row r="170" spans="1:26" ht="15.75" customHeight="1">
      <c r="A170" s="147"/>
      <c r="B170" s="143"/>
      <c r="C170" s="146"/>
      <c r="D170" s="146"/>
      <c r="E170" s="145"/>
      <c r="F170" s="144"/>
      <c r="G170" s="143"/>
      <c r="H170" s="143"/>
      <c r="I170" s="143"/>
      <c r="J170" s="143"/>
      <c r="K170" s="143"/>
      <c r="L170" s="143"/>
      <c r="M170" s="143"/>
      <c r="N170" s="143"/>
      <c r="O170" s="143"/>
      <c r="P170" s="143"/>
      <c r="Q170" s="143"/>
      <c r="R170" s="143"/>
      <c r="S170" s="143"/>
      <c r="T170" s="143"/>
      <c r="U170" s="143"/>
      <c r="V170" s="143"/>
      <c r="W170" s="143"/>
      <c r="X170" s="143"/>
      <c r="Y170" s="143"/>
      <c r="Z170" s="143"/>
    </row>
    <row r="171" spans="1:26" ht="15.75" customHeight="1">
      <c r="A171" s="147"/>
      <c r="B171" s="143"/>
      <c r="C171" s="146"/>
      <c r="D171" s="146"/>
      <c r="E171" s="145"/>
      <c r="F171" s="144"/>
      <c r="G171" s="143"/>
      <c r="H171" s="143"/>
      <c r="I171" s="143"/>
      <c r="J171" s="143"/>
      <c r="K171" s="143"/>
      <c r="L171" s="143"/>
      <c r="M171" s="143"/>
      <c r="N171" s="143"/>
      <c r="O171" s="143"/>
      <c r="P171" s="143"/>
      <c r="Q171" s="143"/>
      <c r="R171" s="143"/>
      <c r="S171" s="143"/>
      <c r="T171" s="143"/>
      <c r="U171" s="143"/>
      <c r="V171" s="143"/>
      <c r="W171" s="143"/>
      <c r="X171" s="143"/>
      <c r="Y171" s="143"/>
      <c r="Z171" s="143"/>
    </row>
    <row r="172" spans="1:26" ht="15.75" customHeight="1">
      <c r="A172" s="147"/>
      <c r="B172" s="143"/>
      <c r="C172" s="146"/>
      <c r="D172" s="146"/>
      <c r="E172" s="145"/>
      <c r="F172" s="144"/>
      <c r="G172" s="143"/>
      <c r="H172" s="143"/>
      <c r="I172" s="143"/>
      <c r="J172" s="143"/>
      <c r="K172" s="143"/>
      <c r="L172" s="143"/>
      <c r="M172" s="143"/>
      <c r="N172" s="143"/>
      <c r="O172" s="143"/>
      <c r="P172" s="143"/>
      <c r="Q172" s="143"/>
      <c r="R172" s="143"/>
      <c r="S172" s="143"/>
      <c r="T172" s="143"/>
      <c r="U172" s="143"/>
      <c r="V172" s="143"/>
      <c r="W172" s="143"/>
      <c r="X172" s="143"/>
      <c r="Y172" s="143"/>
      <c r="Z172" s="143"/>
    </row>
    <row r="173" spans="1:26" ht="15.75" customHeight="1">
      <c r="A173" s="147"/>
      <c r="B173" s="143"/>
      <c r="C173" s="146"/>
      <c r="D173" s="146"/>
      <c r="E173" s="145"/>
      <c r="F173" s="144"/>
      <c r="G173" s="143"/>
      <c r="H173" s="143"/>
      <c r="I173" s="143"/>
      <c r="J173" s="143"/>
      <c r="K173" s="143"/>
      <c r="L173" s="143"/>
      <c r="M173" s="143"/>
      <c r="N173" s="143"/>
      <c r="O173" s="143"/>
      <c r="P173" s="143"/>
      <c r="Q173" s="143"/>
      <c r="R173" s="143"/>
      <c r="S173" s="143"/>
      <c r="T173" s="143"/>
      <c r="U173" s="143"/>
      <c r="V173" s="143"/>
      <c r="W173" s="143"/>
      <c r="X173" s="143"/>
      <c r="Y173" s="143"/>
      <c r="Z173" s="143"/>
    </row>
    <row r="174" spans="1:26" ht="15.75" customHeight="1">
      <c r="A174" s="147"/>
      <c r="B174" s="143"/>
      <c r="C174" s="146"/>
      <c r="D174" s="146"/>
      <c r="E174" s="145"/>
      <c r="F174" s="144"/>
      <c r="G174" s="143"/>
      <c r="H174" s="143"/>
      <c r="I174" s="143"/>
      <c r="J174" s="143"/>
      <c r="K174" s="143"/>
      <c r="L174" s="143"/>
      <c r="M174" s="143"/>
      <c r="N174" s="143"/>
      <c r="O174" s="143"/>
      <c r="P174" s="143"/>
      <c r="Q174" s="143"/>
      <c r="R174" s="143"/>
      <c r="S174" s="143"/>
      <c r="T174" s="143"/>
      <c r="U174" s="143"/>
      <c r="V174" s="143"/>
      <c r="W174" s="143"/>
      <c r="X174" s="143"/>
      <c r="Y174" s="143"/>
      <c r="Z174" s="143"/>
    </row>
    <row r="175" spans="1:26" ht="15.75" customHeight="1">
      <c r="A175" s="147"/>
      <c r="B175" s="143"/>
      <c r="C175" s="146"/>
      <c r="D175" s="146"/>
      <c r="E175" s="145"/>
      <c r="F175" s="144"/>
      <c r="G175" s="143"/>
      <c r="H175" s="143"/>
      <c r="I175" s="143"/>
      <c r="J175" s="143"/>
      <c r="K175" s="143"/>
      <c r="L175" s="143"/>
      <c r="M175" s="143"/>
      <c r="N175" s="143"/>
      <c r="O175" s="143"/>
      <c r="P175" s="143"/>
      <c r="Q175" s="143"/>
      <c r="R175" s="143"/>
      <c r="S175" s="143"/>
      <c r="T175" s="143"/>
      <c r="U175" s="143"/>
      <c r="V175" s="143"/>
      <c r="W175" s="143"/>
      <c r="X175" s="143"/>
      <c r="Y175" s="143"/>
      <c r="Z175" s="143"/>
    </row>
    <row r="176" spans="1:26" ht="15.75" customHeight="1">
      <c r="A176" s="147"/>
      <c r="B176" s="143"/>
      <c r="C176" s="146"/>
      <c r="D176" s="146"/>
      <c r="E176" s="145"/>
      <c r="F176" s="144"/>
      <c r="G176" s="143"/>
      <c r="H176" s="143"/>
      <c r="I176" s="143"/>
      <c r="J176" s="143"/>
      <c r="K176" s="143"/>
      <c r="L176" s="143"/>
      <c r="M176" s="143"/>
      <c r="N176" s="143"/>
      <c r="O176" s="143"/>
      <c r="P176" s="143"/>
      <c r="Q176" s="143"/>
      <c r="R176" s="143"/>
      <c r="S176" s="143"/>
      <c r="T176" s="143"/>
      <c r="U176" s="143"/>
      <c r="V176" s="143"/>
      <c r="W176" s="143"/>
      <c r="X176" s="143"/>
      <c r="Y176" s="143"/>
      <c r="Z176" s="143"/>
    </row>
    <row r="177" spans="1:26" ht="15.75" customHeight="1">
      <c r="A177" s="147"/>
      <c r="B177" s="143"/>
      <c r="C177" s="146"/>
      <c r="D177" s="146"/>
      <c r="E177" s="145"/>
      <c r="F177" s="144"/>
      <c r="G177" s="143"/>
      <c r="H177" s="143"/>
      <c r="I177" s="143"/>
      <c r="J177" s="143"/>
      <c r="K177" s="143"/>
      <c r="L177" s="143"/>
      <c r="M177" s="143"/>
      <c r="N177" s="143"/>
      <c r="O177" s="143"/>
      <c r="P177" s="143"/>
      <c r="Q177" s="143"/>
      <c r="R177" s="143"/>
      <c r="S177" s="143"/>
      <c r="T177" s="143"/>
      <c r="U177" s="143"/>
      <c r="V177" s="143"/>
      <c r="W177" s="143"/>
      <c r="X177" s="143"/>
      <c r="Y177" s="143"/>
      <c r="Z177" s="143"/>
    </row>
    <row r="178" spans="1:26" ht="15.75" customHeight="1">
      <c r="A178" s="147"/>
      <c r="B178" s="143"/>
      <c r="C178" s="146"/>
      <c r="D178" s="146"/>
      <c r="E178" s="145"/>
      <c r="F178" s="144"/>
      <c r="G178" s="143"/>
      <c r="H178" s="143"/>
      <c r="I178" s="143"/>
      <c r="J178" s="143"/>
      <c r="K178" s="143"/>
      <c r="L178" s="143"/>
      <c r="M178" s="143"/>
      <c r="N178" s="143"/>
      <c r="O178" s="143"/>
      <c r="P178" s="143"/>
      <c r="Q178" s="143"/>
      <c r="R178" s="143"/>
      <c r="S178" s="143"/>
      <c r="T178" s="143"/>
      <c r="U178" s="143"/>
      <c r="V178" s="143"/>
      <c r="W178" s="143"/>
      <c r="X178" s="143"/>
      <c r="Y178" s="143"/>
      <c r="Z178" s="143"/>
    </row>
    <row r="179" spans="1:26" ht="15.75" customHeight="1">
      <c r="A179" s="147"/>
      <c r="B179" s="143"/>
      <c r="C179" s="146"/>
      <c r="D179" s="146"/>
      <c r="E179" s="145"/>
      <c r="F179" s="144"/>
      <c r="G179" s="143"/>
      <c r="H179" s="143"/>
      <c r="I179" s="143"/>
      <c r="J179" s="143"/>
      <c r="K179" s="143"/>
      <c r="L179" s="143"/>
      <c r="M179" s="143"/>
      <c r="N179" s="143"/>
      <c r="O179" s="143"/>
      <c r="P179" s="143"/>
      <c r="Q179" s="143"/>
      <c r="R179" s="143"/>
      <c r="S179" s="143"/>
      <c r="T179" s="143"/>
      <c r="U179" s="143"/>
      <c r="V179" s="143"/>
      <c r="W179" s="143"/>
      <c r="X179" s="143"/>
      <c r="Y179" s="143"/>
      <c r="Z179" s="143"/>
    </row>
    <row r="180" spans="1:26" ht="15.75" customHeight="1">
      <c r="A180" s="147"/>
      <c r="B180" s="143"/>
      <c r="C180" s="146"/>
      <c r="D180" s="146"/>
      <c r="E180" s="145"/>
      <c r="F180" s="144"/>
      <c r="G180" s="143"/>
      <c r="H180" s="143"/>
      <c r="I180" s="143"/>
      <c r="J180" s="143"/>
      <c r="K180" s="143"/>
      <c r="L180" s="143"/>
      <c r="M180" s="143"/>
      <c r="N180" s="143"/>
      <c r="O180" s="143"/>
      <c r="P180" s="143"/>
      <c r="Q180" s="143"/>
      <c r="R180" s="143"/>
      <c r="S180" s="143"/>
      <c r="T180" s="143"/>
      <c r="U180" s="143"/>
      <c r="V180" s="143"/>
      <c r="W180" s="143"/>
      <c r="X180" s="143"/>
      <c r="Y180" s="143"/>
      <c r="Z180" s="143"/>
    </row>
    <row r="181" spans="1:26" ht="15.75" customHeight="1">
      <c r="A181" s="147"/>
      <c r="B181" s="143"/>
      <c r="C181" s="146"/>
      <c r="D181" s="146"/>
      <c r="E181" s="145"/>
      <c r="F181" s="144"/>
      <c r="G181" s="143"/>
      <c r="H181" s="143"/>
      <c r="I181" s="143"/>
      <c r="J181" s="143"/>
      <c r="K181" s="143"/>
      <c r="L181" s="143"/>
      <c r="M181" s="143"/>
      <c r="N181" s="143"/>
      <c r="O181" s="143"/>
      <c r="P181" s="143"/>
      <c r="Q181" s="143"/>
      <c r="R181" s="143"/>
      <c r="S181" s="143"/>
      <c r="T181" s="143"/>
      <c r="U181" s="143"/>
      <c r="V181" s="143"/>
      <c r="W181" s="143"/>
      <c r="X181" s="143"/>
      <c r="Y181" s="143"/>
      <c r="Z181" s="143"/>
    </row>
    <row r="182" spans="1:26" ht="15.75" customHeight="1">
      <c r="A182" s="147"/>
      <c r="B182" s="143"/>
      <c r="C182" s="146"/>
      <c r="D182" s="146"/>
      <c r="E182" s="145"/>
      <c r="F182" s="144"/>
      <c r="G182" s="143"/>
      <c r="H182" s="143"/>
      <c r="I182" s="143"/>
      <c r="J182" s="143"/>
      <c r="K182" s="143"/>
      <c r="L182" s="143"/>
      <c r="M182" s="143"/>
      <c r="N182" s="143"/>
      <c r="O182" s="143"/>
      <c r="P182" s="143"/>
      <c r="Q182" s="143"/>
      <c r="R182" s="143"/>
      <c r="S182" s="143"/>
      <c r="T182" s="143"/>
      <c r="U182" s="143"/>
      <c r="V182" s="143"/>
      <c r="W182" s="143"/>
      <c r="X182" s="143"/>
      <c r="Y182" s="143"/>
      <c r="Z182" s="143"/>
    </row>
    <row r="183" spans="1:26" ht="15.75" customHeight="1">
      <c r="A183" s="147"/>
      <c r="B183" s="143"/>
      <c r="C183" s="146"/>
      <c r="D183" s="146"/>
      <c r="E183" s="145"/>
      <c r="F183" s="144"/>
      <c r="G183" s="143"/>
      <c r="H183" s="143"/>
      <c r="I183" s="143"/>
      <c r="J183" s="143"/>
      <c r="K183" s="143"/>
      <c r="L183" s="143"/>
      <c r="M183" s="143"/>
      <c r="N183" s="143"/>
      <c r="O183" s="143"/>
      <c r="P183" s="143"/>
      <c r="Q183" s="143"/>
      <c r="R183" s="143"/>
      <c r="S183" s="143"/>
      <c r="T183" s="143"/>
      <c r="U183" s="143"/>
      <c r="V183" s="143"/>
      <c r="W183" s="143"/>
      <c r="X183" s="143"/>
      <c r="Y183" s="143"/>
      <c r="Z183" s="143"/>
    </row>
    <row r="184" spans="1:26" ht="15.75" customHeight="1">
      <c r="A184" s="147"/>
      <c r="B184" s="143"/>
      <c r="C184" s="146"/>
      <c r="D184" s="146"/>
      <c r="E184" s="145"/>
      <c r="F184" s="144"/>
      <c r="G184" s="143"/>
      <c r="H184" s="143"/>
      <c r="I184" s="143"/>
      <c r="J184" s="143"/>
      <c r="K184" s="143"/>
      <c r="L184" s="143"/>
      <c r="M184" s="143"/>
      <c r="N184" s="143"/>
      <c r="O184" s="143"/>
      <c r="P184" s="143"/>
      <c r="Q184" s="143"/>
      <c r="R184" s="143"/>
      <c r="S184" s="143"/>
      <c r="T184" s="143"/>
      <c r="U184" s="143"/>
      <c r="V184" s="143"/>
      <c r="W184" s="143"/>
      <c r="X184" s="143"/>
      <c r="Y184" s="143"/>
      <c r="Z184" s="143"/>
    </row>
    <row r="185" spans="1:26" ht="15.75" customHeight="1">
      <c r="A185" s="147"/>
      <c r="B185" s="143"/>
      <c r="C185" s="146"/>
      <c r="D185" s="146"/>
      <c r="E185" s="145"/>
      <c r="F185" s="144"/>
      <c r="G185" s="143"/>
      <c r="H185" s="143"/>
      <c r="I185" s="143"/>
      <c r="J185" s="143"/>
      <c r="K185" s="143"/>
      <c r="L185" s="143"/>
      <c r="M185" s="143"/>
      <c r="N185" s="143"/>
      <c r="O185" s="143"/>
      <c r="P185" s="143"/>
      <c r="Q185" s="143"/>
      <c r="R185" s="143"/>
      <c r="S185" s="143"/>
      <c r="T185" s="143"/>
      <c r="U185" s="143"/>
      <c r="V185" s="143"/>
      <c r="W185" s="143"/>
      <c r="X185" s="143"/>
      <c r="Y185" s="143"/>
      <c r="Z185" s="143"/>
    </row>
    <row r="186" spans="1:26" ht="15.75" customHeight="1">
      <c r="A186" s="147"/>
      <c r="B186" s="143"/>
      <c r="C186" s="146"/>
      <c r="D186" s="146"/>
      <c r="E186" s="145"/>
      <c r="F186" s="144"/>
      <c r="G186" s="143"/>
      <c r="H186" s="143"/>
      <c r="I186" s="143"/>
      <c r="J186" s="143"/>
      <c r="K186" s="143"/>
      <c r="L186" s="143"/>
      <c r="M186" s="143"/>
      <c r="N186" s="143"/>
      <c r="O186" s="143"/>
      <c r="P186" s="143"/>
      <c r="Q186" s="143"/>
      <c r="R186" s="143"/>
      <c r="S186" s="143"/>
      <c r="T186" s="143"/>
      <c r="U186" s="143"/>
      <c r="V186" s="143"/>
      <c r="W186" s="143"/>
      <c r="X186" s="143"/>
      <c r="Y186" s="143"/>
      <c r="Z186" s="143"/>
    </row>
    <row r="187" spans="1:26" ht="15.75" customHeight="1">
      <c r="A187" s="147"/>
      <c r="B187" s="143"/>
      <c r="C187" s="146"/>
      <c r="D187" s="146"/>
      <c r="E187" s="145"/>
      <c r="F187" s="144"/>
      <c r="G187" s="143"/>
      <c r="H187" s="143"/>
      <c r="I187" s="143"/>
      <c r="J187" s="143"/>
      <c r="K187" s="143"/>
      <c r="L187" s="143"/>
      <c r="M187" s="143"/>
      <c r="N187" s="143"/>
      <c r="O187" s="143"/>
      <c r="P187" s="143"/>
      <c r="Q187" s="143"/>
      <c r="R187" s="143"/>
      <c r="S187" s="143"/>
      <c r="T187" s="143"/>
      <c r="U187" s="143"/>
      <c r="V187" s="143"/>
      <c r="W187" s="143"/>
      <c r="X187" s="143"/>
      <c r="Y187" s="143"/>
      <c r="Z187" s="143"/>
    </row>
    <row r="188" spans="1:26" ht="15.75" customHeight="1">
      <c r="A188" s="147"/>
      <c r="B188" s="143"/>
      <c r="C188" s="146"/>
      <c r="D188" s="146"/>
      <c r="E188" s="145"/>
      <c r="F188" s="144"/>
      <c r="G188" s="143"/>
      <c r="H188" s="143"/>
      <c r="I188" s="143"/>
      <c r="J188" s="143"/>
      <c r="K188" s="143"/>
      <c r="L188" s="143"/>
      <c r="M188" s="143"/>
      <c r="N188" s="143"/>
      <c r="O188" s="143"/>
      <c r="P188" s="143"/>
      <c r="Q188" s="143"/>
      <c r="R188" s="143"/>
      <c r="S188" s="143"/>
      <c r="T188" s="143"/>
      <c r="U188" s="143"/>
      <c r="V188" s="143"/>
      <c r="W188" s="143"/>
      <c r="X188" s="143"/>
      <c r="Y188" s="143"/>
      <c r="Z188" s="143"/>
    </row>
    <row r="189" spans="1:26" ht="15.75" customHeight="1">
      <c r="A189" s="147"/>
      <c r="B189" s="143"/>
      <c r="C189" s="146"/>
      <c r="D189" s="146"/>
      <c r="E189" s="145"/>
      <c r="F189" s="144"/>
      <c r="G189" s="143"/>
      <c r="H189" s="143"/>
      <c r="I189" s="143"/>
      <c r="J189" s="143"/>
      <c r="K189" s="143"/>
      <c r="L189" s="143"/>
      <c r="M189" s="143"/>
      <c r="N189" s="143"/>
      <c r="O189" s="143"/>
      <c r="P189" s="143"/>
      <c r="Q189" s="143"/>
      <c r="R189" s="143"/>
      <c r="S189" s="143"/>
      <c r="T189" s="143"/>
      <c r="U189" s="143"/>
      <c r="V189" s="143"/>
      <c r="W189" s="143"/>
      <c r="X189" s="143"/>
      <c r="Y189" s="143"/>
      <c r="Z189" s="143"/>
    </row>
    <row r="190" spans="1:26" ht="15.75" customHeight="1">
      <c r="A190" s="147"/>
      <c r="B190" s="143"/>
      <c r="C190" s="146"/>
      <c r="D190" s="146"/>
      <c r="E190" s="145"/>
      <c r="F190" s="144"/>
      <c r="G190" s="143"/>
      <c r="H190" s="143"/>
      <c r="I190" s="143"/>
      <c r="J190" s="143"/>
      <c r="K190" s="143"/>
      <c r="L190" s="143"/>
      <c r="M190" s="143"/>
      <c r="N190" s="143"/>
      <c r="O190" s="143"/>
      <c r="P190" s="143"/>
      <c r="Q190" s="143"/>
      <c r="R190" s="143"/>
      <c r="S190" s="143"/>
      <c r="T190" s="143"/>
      <c r="U190" s="143"/>
      <c r="V190" s="143"/>
      <c r="W190" s="143"/>
      <c r="X190" s="143"/>
      <c r="Y190" s="143"/>
      <c r="Z190" s="143"/>
    </row>
    <row r="191" spans="1:26" ht="15.75" customHeight="1">
      <c r="A191" s="147"/>
      <c r="B191" s="143"/>
      <c r="C191" s="146"/>
      <c r="D191" s="146"/>
      <c r="E191" s="145"/>
      <c r="F191" s="144"/>
      <c r="G191" s="143"/>
      <c r="H191" s="143"/>
      <c r="I191" s="143"/>
      <c r="J191" s="143"/>
      <c r="K191" s="143"/>
      <c r="L191" s="143"/>
      <c r="M191" s="143"/>
      <c r="N191" s="143"/>
      <c r="O191" s="143"/>
      <c r="P191" s="143"/>
      <c r="Q191" s="143"/>
      <c r="R191" s="143"/>
      <c r="S191" s="143"/>
      <c r="T191" s="143"/>
      <c r="U191" s="143"/>
      <c r="V191" s="143"/>
      <c r="W191" s="143"/>
      <c r="X191" s="143"/>
      <c r="Y191" s="143"/>
      <c r="Z191" s="143"/>
    </row>
    <row r="192" spans="1:26" ht="15.75" customHeight="1">
      <c r="A192" s="147"/>
      <c r="B192" s="143"/>
      <c r="C192" s="146"/>
      <c r="D192" s="146"/>
      <c r="E192" s="145"/>
      <c r="F192" s="144"/>
      <c r="G192" s="143"/>
      <c r="H192" s="143"/>
      <c r="I192" s="143"/>
      <c r="J192" s="143"/>
      <c r="K192" s="143"/>
      <c r="L192" s="143"/>
      <c r="M192" s="143"/>
      <c r="N192" s="143"/>
      <c r="O192" s="143"/>
      <c r="P192" s="143"/>
      <c r="Q192" s="143"/>
      <c r="R192" s="143"/>
      <c r="S192" s="143"/>
      <c r="T192" s="143"/>
      <c r="U192" s="143"/>
      <c r="V192" s="143"/>
      <c r="W192" s="143"/>
      <c r="X192" s="143"/>
      <c r="Y192" s="143"/>
      <c r="Z192" s="143"/>
    </row>
    <row r="193" spans="1:26" ht="15.75" customHeight="1">
      <c r="A193" s="147"/>
      <c r="B193" s="143"/>
      <c r="C193" s="146"/>
      <c r="D193" s="146"/>
      <c r="E193" s="145"/>
      <c r="F193" s="144"/>
      <c r="G193" s="143"/>
      <c r="H193" s="143"/>
      <c r="I193" s="143"/>
      <c r="J193" s="143"/>
      <c r="K193" s="143"/>
      <c r="L193" s="143"/>
      <c r="M193" s="143"/>
      <c r="N193" s="143"/>
      <c r="O193" s="143"/>
      <c r="P193" s="143"/>
      <c r="Q193" s="143"/>
      <c r="R193" s="143"/>
      <c r="S193" s="143"/>
      <c r="T193" s="143"/>
      <c r="U193" s="143"/>
      <c r="V193" s="143"/>
      <c r="W193" s="143"/>
      <c r="X193" s="143"/>
      <c r="Y193" s="143"/>
      <c r="Z193" s="143"/>
    </row>
    <row r="194" spans="1:26" ht="15.75" customHeight="1">
      <c r="A194" s="147"/>
      <c r="B194" s="143"/>
      <c r="C194" s="146"/>
      <c r="D194" s="146"/>
      <c r="E194" s="145"/>
      <c r="F194" s="144"/>
      <c r="G194" s="143"/>
      <c r="H194" s="143"/>
      <c r="I194" s="143"/>
      <c r="J194" s="143"/>
      <c r="K194" s="143"/>
      <c r="L194" s="143"/>
      <c r="M194" s="143"/>
      <c r="N194" s="143"/>
      <c r="O194" s="143"/>
      <c r="P194" s="143"/>
      <c r="Q194" s="143"/>
      <c r="R194" s="143"/>
      <c r="S194" s="143"/>
      <c r="T194" s="143"/>
      <c r="U194" s="143"/>
      <c r="V194" s="143"/>
      <c r="W194" s="143"/>
      <c r="X194" s="143"/>
      <c r="Y194" s="143"/>
      <c r="Z194" s="143"/>
    </row>
    <row r="195" spans="1:26" ht="15.75" customHeight="1">
      <c r="A195" s="147"/>
      <c r="B195" s="143"/>
      <c r="C195" s="146"/>
      <c r="D195" s="146"/>
      <c r="E195" s="145"/>
      <c r="F195" s="144"/>
      <c r="G195" s="143"/>
      <c r="H195" s="143"/>
      <c r="I195" s="143"/>
      <c r="J195" s="143"/>
      <c r="K195" s="143"/>
      <c r="L195" s="143"/>
      <c r="M195" s="143"/>
      <c r="N195" s="143"/>
      <c r="O195" s="143"/>
      <c r="P195" s="143"/>
      <c r="Q195" s="143"/>
      <c r="R195" s="143"/>
      <c r="S195" s="143"/>
      <c r="T195" s="143"/>
      <c r="U195" s="143"/>
      <c r="V195" s="143"/>
      <c r="W195" s="143"/>
      <c r="X195" s="143"/>
      <c r="Y195" s="143"/>
      <c r="Z195" s="143"/>
    </row>
    <row r="196" spans="1:26" ht="15.75" customHeight="1">
      <c r="A196" s="147"/>
      <c r="B196" s="143"/>
      <c r="C196" s="146"/>
      <c r="D196" s="146"/>
      <c r="E196" s="145"/>
      <c r="F196" s="144"/>
      <c r="G196" s="143"/>
      <c r="H196" s="143"/>
      <c r="I196" s="143"/>
      <c r="J196" s="143"/>
      <c r="K196" s="143"/>
      <c r="L196" s="143"/>
      <c r="M196" s="143"/>
      <c r="N196" s="143"/>
      <c r="O196" s="143"/>
      <c r="P196" s="143"/>
      <c r="Q196" s="143"/>
      <c r="R196" s="143"/>
      <c r="S196" s="143"/>
      <c r="T196" s="143"/>
      <c r="U196" s="143"/>
      <c r="V196" s="143"/>
      <c r="W196" s="143"/>
      <c r="X196" s="143"/>
      <c r="Y196" s="143"/>
      <c r="Z196" s="143"/>
    </row>
    <row r="197" spans="1:26" ht="15.75" customHeight="1">
      <c r="A197" s="147"/>
      <c r="B197" s="143"/>
      <c r="C197" s="146"/>
      <c r="D197" s="146"/>
      <c r="E197" s="145"/>
      <c r="F197" s="144"/>
      <c r="G197" s="143"/>
      <c r="H197" s="143"/>
      <c r="I197" s="143"/>
      <c r="J197" s="143"/>
      <c r="K197" s="143"/>
      <c r="L197" s="143"/>
      <c r="M197" s="143"/>
      <c r="N197" s="143"/>
      <c r="O197" s="143"/>
      <c r="P197" s="143"/>
      <c r="Q197" s="143"/>
      <c r="R197" s="143"/>
      <c r="S197" s="143"/>
      <c r="T197" s="143"/>
      <c r="U197" s="143"/>
      <c r="V197" s="143"/>
      <c r="W197" s="143"/>
      <c r="X197" s="143"/>
      <c r="Y197" s="143"/>
      <c r="Z197" s="143"/>
    </row>
    <row r="198" spans="1:26" ht="15.75" customHeight="1">
      <c r="A198" s="147"/>
      <c r="B198" s="143"/>
      <c r="C198" s="146"/>
      <c r="D198" s="146"/>
      <c r="E198" s="145"/>
      <c r="F198" s="144"/>
      <c r="G198" s="143"/>
      <c r="H198" s="143"/>
      <c r="I198" s="143"/>
      <c r="J198" s="143"/>
      <c r="K198" s="143"/>
      <c r="L198" s="143"/>
      <c r="M198" s="143"/>
      <c r="N198" s="143"/>
      <c r="O198" s="143"/>
      <c r="P198" s="143"/>
      <c r="Q198" s="143"/>
      <c r="R198" s="143"/>
      <c r="S198" s="143"/>
      <c r="T198" s="143"/>
      <c r="U198" s="143"/>
      <c r="V198" s="143"/>
      <c r="W198" s="143"/>
      <c r="X198" s="143"/>
      <c r="Y198" s="143"/>
      <c r="Z198" s="143"/>
    </row>
    <row r="199" spans="1:26" ht="15.75" customHeight="1">
      <c r="A199" s="147"/>
      <c r="B199" s="143"/>
      <c r="C199" s="146"/>
      <c r="D199" s="146"/>
      <c r="E199" s="145"/>
      <c r="F199" s="144"/>
      <c r="G199" s="143"/>
      <c r="H199" s="143"/>
      <c r="I199" s="143"/>
      <c r="J199" s="143"/>
      <c r="K199" s="143"/>
      <c r="L199" s="143"/>
      <c r="M199" s="143"/>
      <c r="N199" s="143"/>
      <c r="O199" s="143"/>
      <c r="P199" s="143"/>
      <c r="Q199" s="143"/>
      <c r="R199" s="143"/>
      <c r="S199" s="143"/>
      <c r="T199" s="143"/>
      <c r="U199" s="143"/>
      <c r="V199" s="143"/>
      <c r="W199" s="143"/>
      <c r="X199" s="143"/>
      <c r="Y199" s="143"/>
      <c r="Z199" s="143"/>
    </row>
    <row r="200" spans="1:26" ht="15.75" customHeight="1">
      <c r="A200" s="147"/>
      <c r="B200" s="143"/>
      <c r="C200" s="146"/>
      <c r="D200" s="146"/>
      <c r="E200" s="145"/>
      <c r="F200" s="144"/>
      <c r="G200" s="143"/>
      <c r="H200" s="143"/>
      <c r="I200" s="143"/>
      <c r="J200" s="143"/>
      <c r="K200" s="143"/>
      <c r="L200" s="143"/>
      <c r="M200" s="143"/>
      <c r="N200" s="143"/>
      <c r="O200" s="143"/>
      <c r="P200" s="143"/>
      <c r="Q200" s="143"/>
      <c r="R200" s="143"/>
      <c r="S200" s="143"/>
      <c r="T200" s="143"/>
      <c r="U200" s="143"/>
      <c r="V200" s="143"/>
      <c r="W200" s="143"/>
      <c r="X200" s="143"/>
      <c r="Y200" s="143"/>
      <c r="Z200" s="143"/>
    </row>
    <row r="201" spans="1:26" ht="15.75" customHeight="1">
      <c r="A201" s="147"/>
      <c r="B201" s="143"/>
      <c r="C201" s="146"/>
      <c r="D201" s="146"/>
      <c r="E201" s="145"/>
      <c r="F201" s="144"/>
      <c r="G201" s="143"/>
      <c r="H201" s="143"/>
      <c r="I201" s="143"/>
      <c r="J201" s="143"/>
      <c r="K201" s="143"/>
      <c r="L201" s="143"/>
      <c r="M201" s="143"/>
      <c r="N201" s="143"/>
      <c r="O201" s="143"/>
      <c r="P201" s="143"/>
      <c r="Q201" s="143"/>
      <c r="R201" s="143"/>
      <c r="S201" s="143"/>
      <c r="T201" s="143"/>
      <c r="U201" s="143"/>
      <c r="V201" s="143"/>
      <c r="W201" s="143"/>
      <c r="X201" s="143"/>
      <c r="Y201" s="143"/>
      <c r="Z201" s="143"/>
    </row>
    <row r="202" spans="1:26" ht="15.75" customHeight="1">
      <c r="A202" s="147"/>
      <c r="B202" s="143"/>
      <c r="C202" s="146"/>
      <c r="D202" s="146"/>
      <c r="E202" s="145"/>
      <c r="F202" s="144"/>
      <c r="G202" s="143"/>
      <c r="H202" s="143"/>
      <c r="I202" s="143"/>
      <c r="J202" s="143"/>
      <c r="K202" s="143"/>
      <c r="L202" s="143"/>
      <c r="M202" s="143"/>
      <c r="N202" s="143"/>
      <c r="O202" s="143"/>
      <c r="P202" s="143"/>
      <c r="Q202" s="143"/>
      <c r="R202" s="143"/>
      <c r="S202" s="143"/>
      <c r="T202" s="143"/>
      <c r="U202" s="143"/>
      <c r="V202" s="143"/>
      <c r="W202" s="143"/>
      <c r="X202" s="143"/>
      <c r="Y202" s="143"/>
      <c r="Z202" s="143"/>
    </row>
    <row r="203" spans="1:26" ht="15.75" customHeight="1">
      <c r="A203" s="147"/>
      <c r="B203" s="143"/>
      <c r="C203" s="146"/>
      <c r="D203" s="146"/>
      <c r="E203" s="145"/>
      <c r="F203" s="144"/>
      <c r="G203" s="143"/>
      <c r="H203" s="143"/>
      <c r="I203" s="143"/>
      <c r="J203" s="143"/>
      <c r="K203" s="143"/>
      <c r="L203" s="143"/>
      <c r="M203" s="143"/>
      <c r="N203" s="143"/>
      <c r="O203" s="143"/>
      <c r="P203" s="143"/>
      <c r="Q203" s="143"/>
      <c r="R203" s="143"/>
      <c r="S203" s="143"/>
      <c r="T203" s="143"/>
      <c r="U203" s="143"/>
      <c r="V203" s="143"/>
      <c r="W203" s="143"/>
      <c r="X203" s="143"/>
      <c r="Y203" s="143"/>
      <c r="Z203" s="143"/>
    </row>
    <row r="204" spans="1:26" ht="15.75" customHeight="1">
      <c r="A204" s="147"/>
      <c r="B204" s="143"/>
      <c r="C204" s="146"/>
      <c r="D204" s="146"/>
      <c r="E204" s="145"/>
      <c r="F204" s="144"/>
      <c r="G204" s="143"/>
      <c r="H204" s="143"/>
      <c r="I204" s="143"/>
      <c r="J204" s="143"/>
      <c r="K204" s="143"/>
      <c r="L204" s="143"/>
      <c r="M204" s="143"/>
      <c r="N204" s="143"/>
      <c r="O204" s="143"/>
      <c r="P204" s="143"/>
      <c r="Q204" s="143"/>
      <c r="R204" s="143"/>
      <c r="S204" s="143"/>
      <c r="T204" s="143"/>
      <c r="U204" s="143"/>
      <c r="V204" s="143"/>
      <c r="W204" s="143"/>
      <c r="X204" s="143"/>
      <c r="Y204" s="143"/>
      <c r="Z204" s="143"/>
    </row>
    <row r="205" spans="1:26" ht="15.75" customHeight="1">
      <c r="A205" s="147"/>
      <c r="B205" s="143"/>
      <c r="C205" s="146"/>
      <c r="D205" s="146"/>
      <c r="E205" s="145"/>
      <c r="F205" s="144"/>
      <c r="G205" s="143"/>
      <c r="H205" s="143"/>
      <c r="I205" s="143"/>
      <c r="J205" s="143"/>
      <c r="K205" s="143"/>
      <c r="L205" s="143"/>
      <c r="M205" s="143"/>
      <c r="N205" s="143"/>
      <c r="O205" s="143"/>
      <c r="P205" s="143"/>
      <c r="Q205" s="143"/>
      <c r="R205" s="143"/>
      <c r="S205" s="143"/>
      <c r="T205" s="143"/>
      <c r="U205" s="143"/>
      <c r="V205" s="143"/>
      <c r="W205" s="143"/>
      <c r="X205" s="143"/>
      <c r="Y205" s="143"/>
      <c r="Z205" s="143"/>
    </row>
    <row r="206" spans="1:26" ht="15.75" customHeight="1">
      <c r="A206" s="147"/>
      <c r="B206" s="143"/>
      <c r="C206" s="146"/>
      <c r="D206" s="146"/>
      <c r="E206" s="145"/>
      <c r="F206" s="144"/>
      <c r="G206" s="143"/>
      <c r="H206" s="143"/>
      <c r="I206" s="143"/>
      <c r="J206" s="143"/>
      <c r="K206" s="143"/>
      <c r="L206" s="143"/>
      <c r="M206" s="143"/>
      <c r="N206" s="143"/>
      <c r="O206" s="143"/>
      <c r="P206" s="143"/>
      <c r="Q206" s="143"/>
      <c r="R206" s="143"/>
      <c r="S206" s="143"/>
      <c r="T206" s="143"/>
      <c r="U206" s="143"/>
      <c r="V206" s="143"/>
      <c r="W206" s="143"/>
      <c r="X206" s="143"/>
      <c r="Y206" s="143"/>
      <c r="Z206" s="143"/>
    </row>
    <row r="207" spans="1:26" ht="15.75" customHeight="1">
      <c r="A207" s="147"/>
      <c r="B207" s="143"/>
      <c r="C207" s="146"/>
      <c r="D207" s="146"/>
      <c r="E207" s="145"/>
      <c r="F207" s="144"/>
      <c r="G207" s="143"/>
      <c r="H207" s="143"/>
      <c r="I207" s="143"/>
      <c r="J207" s="143"/>
      <c r="K207" s="143"/>
      <c r="L207" s="143"/>
      <c r="M207" s="143"/>
      <c r="N207" s="143"/>
      <c r="O207" s="143"/>
      <c r="P207" s="143"/>
      <c r="Q207" s="143"/>
      <c r="R207" s="143"/>
      <c r="S207" s="143"/>
      <c r="T207" s="143"/>
      <c r="U207" s="143"/>
      <c r="V207" s="143"/>
      <c r="W207" s="143"/>
      <c r="X207" s="143"/>
      <c r="Y207" s="143"/>
      <c r="Z207" s="143"/>
    </row>
    <row r="208" spans="1:26" ht="15.75" customHeight="1">
      <c r="A208" s="147"/>
      <c r="B208" s="143"/>
      <c r="C208" s="146"/>
      <c r="D208" s="146"/>
      <c r="E208" s="145"/>
      <c r="F208" s="144"/>
      <c r="G208" s="143"/>
      <c r="H208" s="143"/>
      <c r="I208" s="143"/>
      <c r="J208" s="143"/>
      <c r="K208" s="143"/>
      <c r="L208" s="143"/>
      <c r="M208" s="143"/>
      <c r="N208" s="143"/>
      <c r="O208" s="143"/>
      <c r="P208" s="143"/>
      <c r="Q208" s="143"/>
      <c r="R208" s="143"/>
      <c r="S208" s="143"/>
      <c r="T208" s="143"/>
      <c r="U208" s="143"/>
      <c r="V208" s="143"/>
      <c r="W208" s="143"/>
      <c r="X208" s="143"/>
      <c r="Y208" s="143"/>
      <c r="Z208" s="143"/>
    </row>
    <row r="209" spans="1:26" ht="15.75" customHeight="1">
      <c r="A209" s="147"/>
      <c r="B209" s="143"/>
      <c r="C209" s="146"/>
      <c r="D209" s="146"/>
      <c r="E209" s="145"/>
      <c r="F209" s="144"/>
      <c r="G209" s="143"/>
      <c r="H209" s="143"/>
      <c r="I209" s="143"/>
      <c r="J209" s="143"/>
      <c r="K209" s="143"/>
      <c r="L209" s="143"/>
      <c r="M209" s="143"/>
      <c r="N209" s="143"/>
      <c r="O209" s="143"/>
      <c r="P209" s="143"/>
      <c r="Q209" s="143"/>
      <c r="R209" s="143"/>
      <c r="S209" s="143"/>
      <c r="T209" s="143"/>
      <c r="U209" s="143"/>
      <c r="V209" s="143"/>
      <c r="W209" s="143"/>
      <c r="X209" s="143"/>
      <c r="Y209" s="143"/>
      <c r="Z209" s="143"/>
    </row>
    <row r="210" spans="1:26" ht="15.75" customHeight="1">
      <c r="A210" s="147"/>
      <c r="B210" s="143"/>
      <c r="C210" s="146"/>
      <c r="D210" s="146"/>
      <c r="E210" s="145"/>
      <c r="F210" s="144"/>
      <c r="G210" s="143"/>
      <c r="H210" s="143"/>
      <c r="I210" s="143"/>
      <c r="J210" s="143"/>
      <c r="K210" s="143"/>
      <c r="L210" s="143"/>
      <c r="M210" s="143"/>
      <c r="N210" s="143"/>
      <c r="O210" s="143"/>
      <c r="P210" s="143"/>
      <c r="Q210" s="143"/>
      <c r="R210" s="143"/>
      <c r="S210" s="143"/>
      <c r="T210" s="143"/>
      <c r="U210" s="143"/>
      <c r="V210" s="143"/>
      <c r="W210" s="143"/>
      <c r="X210" s="143"/>
      <c r="Y210" s="143"/>
      <c r="Z210" s="143"/>
    </row>
    <row r="211" spans="1:26" ht="15.75" customHeight="1">
      <c r="A211" s="147"/>
      <c r="B211" s="143"/>
      <c r="C211" s="146"/>
      <c r="D211" s="146"/>
      <c r="E211" s="145"/>
      <c r="F211" s="144"/>
      <c r="G211" s="143"/>
      <c r="H211" s="143"/>
      <c r="I211" s="143"/>
      <c r="J211" s="143"/>
      <c r="K211" s="143"/>
      <c r="L211" s="143"/>
      <c r="M211" s="143"/>
      <c r="N211" s="143"/>
      <c r="O211" s="143"/>
      <c r="P211" s="143"/>
      <c r="Q211" s="143"/>
      <c r="R211" s="143"/>
      <c r="S211" s="143"/>
      <c r="T211" s="143"/>
      <c r="U211" s="143"/>
      <c r="V211" s="143"/>
      <c r="W211" s="143"/>
      <c r="X211" s="143"/>
      <c r="Y211" s="143"/>
      <c r="Z211" s="143"/>
    </row>
    <row r="212" spans="1:26" ht="15.75" customHeight="1">
      <c r="A212" s="147"/>
      <c r="B212" s="143"/>
      <c r="C212" s="146"/>
      <c r="D212" s="146"/>
      <c r="E212" s="145"/>
      <c r="F212" s="144"/>
      <c r="G212" s="143"/>
      <c r="H212" s="143"/>
      <c r="I212" s="143"/>
      <c r="J212" s="143"/>
      <c r="K212" s="143"/>
      <c r="L212" s="143"/>
      <c r="M212" s="143"/>
      <c r="N212" s="143"/>
      <c r="O212" s="143"/>
      <c r="P212" s="143"/>
      <c r="Q212" s="143"/>
      <c r="R212" s="143"/>
      <c r="S212" s="143"/>
      <c r="T212" s="143"/>
      <c r="U212" s="143"/>
      <c r="V212" s="143"/>
      <c r="W212" s="143"/>
      <c r="X212" s="143"/>
      <c r="Y212" s="143"/>
      <c r="Z212" s="143"/>
    </row>
    <row r="213" spans="1:26" ht="15.75" customHeight="1">
      <c r="A213" s="147"/>
      <c r="B213" s="143"/>
      <c r="C213" s="146"/>
      <c r="D213" s="146"/>
      <c r="E213" s="145"/>
      <c r="F213" s="144"/>
      <c r="G213" s="143"/>
      <c r="H213" s="143"/>
      <c r="I213" s="143"/>
      <c r="J213" s="143"/>
      <c r="K213" s="143"/>
      <c r="L213" s="143"/>
      <c r="M213" s="143"/>
      <c r="N213" s="143"/>
      <c r="O213" s="143"/>
      <c r="P213" s="143"/>
      <c r="Q213" s="143"/>
      <c r="R213" s="143"/>
      <c r="S213" s="143"/>
      <c r="T213" s="143"/>
      <c r="U213" s="143"/>
      <c r="V213" s="143"/>
      <c r="W213" s="143"/>
      <c r="X213" s="143"/>
      <c r="Y213" s="143"/>
      <c r="Z213" s="143"/>
    </row>
    <row r="214" spans="1:26" ht="15.75" customHeight="1">
      <c r="A214" s="147"/>
      <c r="B214" s="143"/>
      <c r="C214" s="146"/>
      <c r="D214" s="146"/>
      <c r="E214" s="145"/>
      <c r="F214" s="144"/>
      <c r="G214" s="143"/>
      <c r="H214" s="143"/>
      <c r="I214" s="143"/>
      <c r="J214" s="143"/>
      <c r="K214" s="143"/>
      <c r="L214" s="143"/>
      <c r="M214" s="143"/>
      <c r="N214" s="143"/>
      <c r="O214" s="143"/>
      <c r="P214" s="143"/>
      <c r="Q214" s="143"/>
      <c r="R214" s="143"/>
      <c r="S214" s="143"/>
      <c r="T214" s="143"/>
      <c r="U214" s="143"/>
      <c r="V214" s="143"/>
      <c r="W214" s="143"/>
      <c r="X214" s="143"/>
      <c r="Y214" s="143"/>
      <c r="Z214" s="143"/>
    </row>
    <row r="215" spans="1:26" ht="15.75" customHeight="1">
      <c r="A215" s="147"/>
      <c r="B215" s="143"/>
      <c r="C215" s="146"/>
      <c r="D215" s="146"/>
      <c r="E215" s="145"/>
      <c r="F215" s="144"/>
      <c r="G215" s="143"/>
      <c r="H215" s="143"/>
      <c r="I215" s="143"/>
      <c r="J215" s="143"/>
      <c r="K215" s="143"/>
      <c r="L215" s="143"/>
      <c r="M215" s="143"/>
      <c r="N215" s="143"/>
      <c r="O215" s="143"/>
      <c r="P215" s="143"/>
      <c r="Q215" s="143"/>
      <c r="R215" s="143"/>
      <c r="S215" s="143"/>
      <c r="T215" s="143"/>
      <c r="U215" s="143"/>
      <c r="V215" s="143"/>
      <c r="W215" s="143"/>
      <c r="X215" s="143"/>
      <c r="Y215" s="143"/>
      <c r="Z215" s="143"/>
    </row>
    <row r="216" spans="1:26" ht="15.75" customHeight="1">
      <c r="A216" s="147"/>
      <c r="B216" s="143"/>
      <c r="C216" s="146"/>
      <c r="D216" s="146"/>
      <c r="E216" s="145"/>
      <c r="F216" s="144"/>
      <c r="G216" s="143"/>
      <c r="H216" s="143"/>
      <c r="I216" s="143"/>
      <c r="J216" s="143"/>
      <c r="K216" s="143"/>
      <c r="L216" s="143"/>
      <c r="M216" s="143"/>
      <c r="N216" s="143"/>
      <c r="O216" s="143"/>
      <c r="P216" s="143"/>
      <c r="Q216" s="143"/>
      <c r="R216" s="143"/>
      <c r="S216" s="143"/>
      <c r="T216" s="143"/>
      <c r="U216" s="143"/>
      <c r="V216" s="143"/>
      <c r="W216" s="143"/>
      <c r="X216" s="143"/>
      <c r="Y216" s="143"/>
      <c r="Z216" s="143"/>
    </row>
    <row r="217" spans="1:26" ht="15.75" customHeight="1">
      <c r="A217" s="147"/>
      <c r="B217" s="143"/>
      <c r="C217" s="146"/>
      <c r="D217" s="146"/>
      <c r="E217" s="145"/>
      <c r="F217" s="144"/>
      <c r="G217" s="143"/>
      <c r="H217" s="143"/>
      <c r="I217" s="143"/>
      <c r="J217" s="143"/>
      <c r="K217" s="143"/>
      <c r="L217" s="143"/>
      <c r="M217" s="143"/>
      <c r="N217" s="143"/>
      <c r="O217" s="143"/>
      <c r="P217" s="143"/>
      <c r="Q217" s="143"/>
      <c r="R217" s="143"/>
      <c r="S217" s="143"/>
      <c r="T217" s="143"/>
      <c r="U217" s="143"/>
      <c r="V217" s="143"/>
      <c r="W217" s="143"/>
      <c r="X217" s="143"/>
      <c r="Y217" s="143"/>
      <c r="Z217" s="143"/>
    </row>
    <row r="218" spans="1:26" ht="15.75" customHeight="1">
      <c r="A218" s="147"/>
      <c r="B218" s="143"/>
      <c r="C218" s="146"/>
      <c r="D218" s="146"/>
      <c r="E218" s="145"/>
      <c r="F218" s="144"/>
      <c r="G218" s="143"/>
      <c r="H218" s="143"/>
      <c r="I218" s="143"/>
      <c r="J218" s="143"/>
      <c r="K218" s="143"/>
      <c r="L218" s="143"/>
      <c r="M218" s="143"/>
      <c r="N218" s="143"/>
      <c r="O218" s="143"/>
      <c r="P218" s="143"/>
      <c r="Q218" s="143"/>
      <c r="R218" s="143"/>
      <c r="S218" s="143"/>
      <c r="T218" s="143"/>
      <c r="U218" s="143"/>
      <c r="V218" s="143"/>
      <c r="W218" s="143"/>
      <c r="X218" s="143"/>
      <c r="Y218" s="143"/>
      <c r="Z218" s="143"/>
    </row>
    <row r="219" spans="1:26" ht="15.75" customHeight="1">
      <c r="A219" s="147"/>
      <c r="B219" s="143"/>
      <c r="C219" s="146"/>
      <c r="D219" s="146"/>
      <c r="E219" s="145"/>
      <c r="F219" s="144"/>
      <c r="G219" s="143"/>
      <c r="H219" s="143"/>
      <c r="I219" s="143"/>
      <c r="J219" s="143"/>
      <c r="K219" s="143"/>
      <c r="L219" s="143"/>
      <c r="M219" s="143"/>
      <c r="N219" s="143"/>
      <c r="O219" s="143"/>
      <c r="P219" s="143"/>
      <c r="Q219" s="143"/>
      <c r="R219" s="143"/>
      <c r="S219" s="143"/>
      <c r="T219" s="143"/>
      <c r="U219" s="143"/>
      <c r="V219" s="143"/>
      <c r="W219" s="143"/>
      <c r="X219" s="143"/>
      <c r="Y219" s="143"/>
      <c r="Z219" s="143"/>
    </row>
    <row r="220" spans="1:26" ht="15.75" customHeight="1">
      <c r="A220" s="147"/>
      <c r="B220" s="143"/>
      <c r="C220" s="146"/>
      <c r="D220" s="146"/>
      <c r="E220" s="145"/>
      <c r="F220" s="144"/>
      <c r="G220" s="143"/>
      <c r="H220" s="143"/>
      <c r="I220" s="143"/>
      <c r="J220" s="143"/>
      <c r="K220" s="143"/>
      <c r="L220" s="143"/>
      <c r="M220" s="143"/>
      <c r="N220" s="143"/>
      <c r="O220" s="143"/>
      <c r="P220" s="143"/>
      <c r="Q220" s="143"/>
      <c r="R220" s="143"/>
      <c r="S220" s="143"/>
      <c r="T220" s="143"/>
      <c r="U220" s="143"/>
      <c r="V220" s="143"/>
      <c r="W220" s="143"/>
      <c r="X220" s="143"/>
      <c r="Y220" s="143"/>
      <c r="Z220" s="143"/>
    </row>
    <row r="221" spans="1:26" ht="15.75" customHeight="1">
      <c r="A221" s="147"/>
      <c r="B221" s="143"/>
      <c r="C221" s="146"/>
      <c r="D221" s="146"/>
      <c r="E221" s="145"/>
      <c r="F221" s="144"/>
      <c r="G221" s="143"/>
      <c r="H221" s="143"/>
      <c r="I221" s="143"/>
      <c r="J221" s="143"/>
      <c r="K221" s="143"/>
      <c r="L221" s="143"/>
      <c r="M221" s="143"/>
      <c r="N221" s="143"/>
      <c r="O221" s="143"/>
      <c r="P221" s="143"/>
      <c r="Q221" s="143"/>
      <c r="R221" s="143"/>
      <c r="S221" s="143"/>
      <c r="T221" s="143"/>
      <c r="U221" s="143"/>
      <c r="V221" s="143"/>
      <c r="W221" s="143"/>
      <c r="X221" s="143"/>
      <c r="Y221" s="143"/>
      <c r="Z221" s="143"/>
    </row>
    <row r="222" spans="1:26" ht="15.75" customHeight="1">
      <c r="A222" s="147"/>
      <c r="B222" s="143"/>
      <c r="C222" s="146"/>
      <c r="D222" s="146"/>
      <c r="E222" s="145"/>
      <c r="F222" s="144"/>
      <c r="G222" s="143"/>
      <c r="H222" s="143"/>
      <c r="I222" s="143"/>
      <c r="J222" s="143"/>
      <c r="K222" s="143"/>
      <c r="L222" s="143"/>
      <c r="M222" s="143"/>
      <c r="N222" s="143"/>
      <c r="O222" s="143"/>
      <c r="P222" s="143"/>
      <c r="Q222" s="143"/>
      <c r="R222" s="143"/>
      <c r="S222" s="143"/>
      <c r="T222" s="143"/>
      <c r="U222" s="143"/>
      <c r="V222" s="143"/>
      <c r="W222" s="143"/>
      <c r="X222" s="143"/>
      <c r="Y222" s="143"/>
      <c r="Z222" s="143"/>
    </row>
    <row r="223" spans="1:26" ht="15.75" customHeight="1">
      <c r="A223" s="147"/>
      <c r="B223" s="143"/>
      <c r="C223" s="146"/>
      <c r="D223" s="146"/>
      <c r="E223" s="145"/>
      <c r="F223" s="144"/>
      <c r="G223" s="143"/>
      <c r="H223" s="143"/>
      <c r="I223" s="143"/>
      <c r="J223" s="143"/>
      <c r="K223" s="143"/>
      <c r="L223" s="143"/>
      <c r="M223" s="143"/>
      <c r="N223" s="143"/>
      <c r="O223" s="143"/>
      <c r="P223" s="143"/>
      <c r="Q223" s="143"/>
      <c r="R223" s="143"/>
      <c r="S223" s="143"/>
      <c r="T223" s="143"/>
      <c r="U223" s="143"/>
      <c r="V223" s="143"/>
      <c r="W223" s="143"/>
      <c r="X223" s="143"/>
      <c r="Y223" s="143"/>
      <c r="Z223" s="143"/>
    </row>
    <row r="224" spans="1:26" ht="15.75" customHeight="1">
      <c r="A224" s="147"/>
      <c r="B224" s="143"/>
      <c r="C224" s="146"/>
      <c r="D224" s="146"/>
      <c r="E224" s="145"/>
      <c r="F224" s="144"/>
      <c r="G224" s="143"/>
      <c r="H224" s="143"/>
      <c r="I224" s="143"/>
      <c r="J224" s="143"/>
      <c r="K224" s="143"/>
      <c r="L224" s="143"/>
      <c r="M224" s="143"/>
      <c r="N224" s="143"/>
      <c r="O224" s="143"/>
      <c r="P224" s="143"/>
      <c r="Q224" s="143"/>
      <c r="R224" s="143"/>
      <c r="S224" s="143"/>
      <c r="T224" s="143"/>
      <c r="U224" s="143"/>
      <c r="V224" s="143"/>
      <c r="W224" s="143"/>
      <c r="X224" s="143"/>
      <c r="Y224" s="143"/>
      <c r="Z224" s="143"/>
    </row>
    <row r="225" spans="1:26" ht="15.75" customHeight="1">
      <c r="A225" s="147"/>
      <c r="B225" s="143"/>
      <c r="C225" s="146"/>
      <c r="D225" s="146"/>
      <c r="E225" s="145"/>
      <c r="F225" s="144"/>
      <c r="G225" s="143"/>
      <c r="H225" s="143"/>
      <c r="I225" s="143"/>
      <c r="J225" s="143"/>
      <c r="K225" s="143"/>
      <c r="L225" s="143"/>
      <c r="M225" s="143"/>
      <c r="N225" s="143"/>
      <c r="O225" s="143"/>
      <c r="P225" s="143"/>
      <c r="Q225" s="143"/>
      <c r="R225" s="143"/>
      <c r="S225" s="143"/>
      <c r="T225" s="143"/>
      <c r="U225" s="143"/>
      <c r="V225" s="143"/>
      <c r="W225" s="143"/>
      <c r="X225" s="143"/>
      <c r="Y225" s="143"/>
      <c r="Z225" s="143"/>
    </row>
    <row r="226" spans="1:26" ht="15.75" customHeight="1">
      <c r="A226" s="147"/>
      <c r="B226" s="143"/>
      <c r="C226" s="146"/>
      <c r="D226" s="146"/>
      <c r="E226" s="145"/>
      <c r="F226" s="144"/>
      <c r="G226" s="143"/>
      <c r="H226" s="143"/>
      <c r="I226" s="143"/>
      <c r="J226" s="143"/>
      <c r="K226" s="143"/>
      <c r="L226" s="143"/>
      <c r="M226" s="143"/>
      <c r="N226" s="143"/>
      <c r="O226" s="143"/>
      <c r="P226" s="143"/>
      <c r="Q226" s="143"/>
      <c r="R226" s="143"/>
      <c r="S226" s="143"/>
      <c r="T226" s="143"/>
      <c r="U226" s="143"/>
      <c r="V226" s="143"/>
      <c r="W226" s="143"/>
      <c r="X226" s="143"/>
      <c r="Y226" s="143"/>
      <c r="Z226" s="143"/>
    </row>
    <row r="227" spans="1:26" ht="15.75" customHeight="1">
      <c r="A227" s="147"/>
      <c r="B227" s="143"/>
      <c r="C227" s="146"/>
      <c r="D227" s="146"/>
      <c r="E227" s="145"/>
      <c r="F227" s="144"/>
      <c r="G227" s="143"/>
      <c r="H227" s="143"/>
      <c r="I227" s="143"/>
      <c r="J227" s="143"/>
      <c r="K227" s="143"/>
      <c r="L227" s="143"/>
      <c r="M227" s="143"/>
      <c r="N227" s="143"/>
      <c r="O227" s="143"/>
      <c r="P227" s="143"/>
      <c r="Q227" s="143"/>
      <c r="R227" s="143"/>
      <c r="S227" s="143"/>
      <c r="T227" s="143"/>
      <c r="U227" s="143"/>
      <c r="V227" s="143"/>
      <c r="W227" s="143"/>
      <c r="X227" s="143"/>
      <c r="Y227" s="143"/>
      <c r="Z227" s="143"/>
    </row>
    <row r="228" spans="1:26" ht="15.75" customHeight="1">
      <c r="A228" s="147"/>
      <c r="B228" s="143"/>
      <c r="C228" s="146"/>
      <c r="D228" s="146"/>
      <c r="E228" s="145"/>
      <c r="F228" s="144"/>
      <c r="G228" s="143"/>
      <c r="H228" s="143"/>
      <c r="I228" s="143"/>
      <c r="J228" s="143"/>
      <c r="K228" s="143"/>
      <c r="L228" s="143"/>
      <c r="M228" s="143"/>
      <c r="N228" s="143"/>
      <c r="O228" s="143"/>
      <c r="P228" s="143"/>
      <c r="Q228" s="143"/>
      <c r="R228" s="143"/>
      <c r="S228" s="143"/>
      <c r="T228" s="143"/>
      <c r="U228" s="143"/>
      <c r="V228" s="143"/>
      <c r="W228" s="143"/>
      <c r="X228" s="143"/>
      <c r="Y228" s="143"/>
      <c r="Z228" s="143"/>
    </row>
    <row r="229" spans="1:26" ht="15.75" customHeight="1">
      <c r="A229" s="147"/>
      <c r="B229" s="143"/>
      <c r="C229" s="146"/>
      <c r="D229" s="146"/>
      <c r="E229" s="145"/>
      <c r="F229" s="144"/>
      <c r="G229" s="143"/>
      <c r="H229" s="143"/>
      <c r="I229" s="143"/>
      <c r="J229" s="143"/>
      <c r="K229" s="143"/>
      <c r="L229" s="143"/>
      <c r="M229" s="143"/>
      <c r="N229" s="143"/>
      <c r="O229" s="143"/>
      <c r="P229" s="143"/>
      <c r="Q229" s="143"/>
      <c r="R229" s="143"/>
      <c r="S229" s="143"/>
      <c r="T229" s="143"/>
      <c r="U229" s="143"/>
      <c r="V229" s="143"/>
      <c r="W229" s="143"/>
      <c r="X229" s="143"/>
      <c r="Y229" s="143"/>
      <c r="Z229" s="143"/>
    </row>
    <row r="230" spans="1:26" ht="15.75" customHeight="1">
      <c r="A230" s="147"/>
      <c r="B230" s="143"/>
      <c r="C230" s="146"/>
      <c r="D230" s="146"/>
      <c r="E230" s="145"/>
      <c r="F230" s="144"/>
      <c r="G230" s="143"/>
      <c r="H230" s="143"/>
      <c r="I230" s="143"/>
      <c r="J230" s="143"/>
      <c r="K230" s="143"/>
      <c r="L230" s="143"/>
      <c r="M230" s="143"/>
      <c r="N230" s="143"/>
      <c r="O230" s="143"/>
      <c r="P230" s="143"/>
      <c r="Q230" s="143"/>
      <c r="R230" s="143"/>
      <c r="S230" s="143"/>
      <c r="T230" s="143"/>
      <c r="U230" s="143"/>
      <c r="V230" s="143"/>
      <c r="W230" s="143"/>
      <c r="X230" s="143"/>
      <c r="Y230" s="143"/>
      <c r="Z230" s="143"/>
    </row>
    <row r="231" spans="1:26" ht="15.75" customHeight="1">
      <c r="A231" s="147"/>
      <c r="B231" s="143"/>
      <c r="C231" s="146"/>
      <c r="D231" s="146"/>
      <c r="E231" s="145"/>
      <c r="F231" s="144"/>
      <c r="G231" s="143"/>
      <c r="H231" s="143"/>
      <c r="I231" s="143"/>
      <c r="J231" s="143"/>
      <c r="K231" s="143"/>
      <c r="L231" s="143"/>
      <c r="M231" s="143"/>
      <c r="N231" s="143"/>
      <c r="O231" s="143"/>
      <c r="P231" s="143"/>
      <c r="Q231" s="143"/>
      <c r="R231" s="143"/>
      <c r="S231" s="143"/>
      <c r="T231" s="143"/>
      <c r="U231" s="143"/>
      <c r="V231" s="143"/>
      <c r="W231" s="143"/>
      <c r="X231" s="143"/>
      <c r="Y231" s="143"/>
      <c r="Z231" s="143"/>
    </row>
    <row r="232" spans="1:26" ht="15.75" customHeight="1">
      <c r="A232" s="147"/>
      <c r="B232" s="143"/>
      <c r="C232" s="146"/>
      <c r="D232" s="146"/>
      <c r="E232" s="145"/>
      <c r="F232" s="144"/>
      <c r="G232" s="143"/>
      <c r="H232" s="143"/>
      <c r="I232" s="143"/>
      <c r="J232" s="143"/>
      <c r="K232" s="143"/>
      <c r="L232" s="143"/>
      <c r="M232" s="143"/>
      <c r="N232" s="143"/>
      <c r="O232" s="143"/>
      <c r="P232" s="143"/>
      <c r="Q232" s="143"/>
      <c r="R232" s="143"/>
      <c r="S232" s="143"/>
      <c r="T232" s="143"/>
      <c r="U232" s="143"/>
      <c r="V232" s="143"/>
      <c r="W232" s="143"/>
      <c r="X232" s="143"/>
      <c r="Y232" s="143"/>
      <c r="Z232" s="143"/>
    </row>
    <row r="233" spans="1:26" ht="15.75" customHeight="1">
      <c r="A233" s="147"/>
      <c r="B233" s="143"/>
      <c r="C233" s="146"/>
      <c r="D233" s="146"/>
      <c r="E233" s="145"/>
      <c r="F233" s="144"/>
      <c r="G233" s="143"/>
      <c r="H233" s="143"/>
      <c r="I233" s="143"/>
      <c r="J233" s="143"/>
      <c r="K233" s="143"/>
      <c r="L233" s="143"/>
      <c r="M233" s="143"/>
      <c r="N233" s="143"/>
      <c r="O233" s="143"/>
      <c r="P233" s="143"/>
      <c r="Q233" s="143"/>
      <c r="R233" s="143"/>
      <c r="S233" s="143"/>
      <c r="T233" s="143"/>
      <c r="U233" s="143"/>
      <c r="V233" s="143"/>
      <c r="W233" s="143"/>
      <c r="X233" s="143"/>
      <c r="Y233" s="143"/>
      <c r="Z233" s="143"/>
    </row>
    <row r="234" spans="1:26" ht="15.75" customHeight="1">
      <c r="A234" s="147"/>
      <c r="B234" s="143"/>
      <c r="C234" s="146"/>
      <c r="D234" s="146"/>
      <c r="E234" s="145"/>
      <c r="F234" s="144"/>
      <c r="G234" s="143"/>
      <c r="H234" s="143"/>
      <c r="I234" s="143"/>
      <c r="J234" s="143"/>
      <c r="K234" s="143"/>
      <c r="L234" s="143"/>
      <c r="M234" s="143"/>
      <c r="N234" s="143"/>
      <c r="O234" s="143"/>
      <c r="P234" s="143"/>
      <c r="Q234" s="143"/>
      <c r="R234" s="143"/>
      <c r="S234" s="143"/>
      <c r="T234" s="143"/>
      <c r="U234" s="143"/>
      <c r="V234" s="143"/>
      <c r="W234" s="143"/>
      <c r="X234" s="143"/>
      <c r="Y234" s="143"/>
      <c r="Z234" s="143"/>
    </row>
    <row r="235" spans="1:26" ht="15.75" customHeight="1">
      <c r="A235" s="147"/>
      <c r="B235" s="143"/>
      <c r="C235" s="146"/>
      <c r="D235" s="146"/>
      <c r="E235" s="145"/>
      <c r="F235" s="144"/>
      <c r="G235" s="143"/>
      <c r="H235" s="143"/>
      <c r="I235" s="143"/>
      <c r="J235" s="143"/>
      <c r="K235" s="143"/>
      <c r="L235" s="143"/>
      <c r="M235" s="143"/>
      <c r="N235" s="143"/>
      <c r="O235" s="143"/>
      <c r="P235" s="143"/>
      <c r="Q235" s="143"/>
      <c r="R235" s="143"/>
      <c r="S235" s="143"/>
      <c r="T235" s="143"/>
      <c r="U235" s="143"/>
      <c r="V235" s="143"/>
      <c r="W235" s="143"/>
      <c r="X235" s="143"/>
      <c r="Y235" s="143"/>
      <c r="Z235" s="143"/>
    </row>
    <row r="236" spans="1:26" ht="15.75" customHeight="1">
      <c r="A236" s="147"/>
      <c r="B236" s="143"/>
      <c r="C236" s="146"/>
      <c r="D236" s="146"/>
      <c r="E236" s="145"/>
      <c r="F236" s="144"/>
      <c r="G236" s="143"/>
      <c r="H236" s="143"/>
      <c r="I236" s="143"/>
      <c r="J236" s="143"/>
      <c r="K236" s="143"/>
      <c r="L236" s="143"/>
      <c r="M236" s="143"/>
      <c r="N236" s="143"/>
      <c r="O236" s="143"/>
      <c r="P236" s="143"/>
      <c r="Q236" s="143"/>
      <c r="R236" s="143"/>
      <c r="S236" s="143"/>
      <c r="T236" s="143"/>
      <c r="U236" s="143"/>
      <c r="V236" s="143"/>
      <c r="W236" s="143"/>
      <c r="X236" s="143"/>
      <c r="Y236" s="143"/>
      <c r="Z236" s="143"/>
    </row>
    <row r="237" spans="1:26" ht="15.75" customHeight="1">
      <c r="A237" s="147"/>
      <c r="B237" s="143"/>
      <c r="C237" s="146"/>
      <c r="D237" s="146"/>
      <c r="E237" s="145"/>
      <c r="F237" s="144"/>
      <c r="G237" s="143"/>
      <c r="H237" s="143"/>
      <c r="I237" s="143"/>
      <c r="J237" s="143"/>
      <c r="K237" s="143"/>
      <c r="L237" s="143"/>
      <c r="M237" s="143"/>
      <c r="N237" s="143"/>
      <c r="O237" s="143"/>
      <c r="P237" s="143"/>
      <c r="Q237" s="143"/>
      <c r="R237" s="143"/>
      <c r="S237" s="143"/>
      <c r="T237" s="143"/>
      <c r="U237" s="143"/>
      <c r="V237" s="143"/>
      <c r="W237" s="143"/>
      <c r="X237" s="143"/>
      <c r="Y237" s="143"/>
      <c r="Z237" s="143"/>
    </row>
    <row r="238" spans="1:26" ht="15.75" customHeight="1">
      <c r="A238" s="147"/>
      <c r="B238" s="143"/>
      <c r="C238" s="146"/>
      <c r="D238" s="146"/>
      <c r="E238" s="145"/>
      <c r="F238" s="144"/>
      <c r="G238" s="143"/>
      <c r="H238" s="143"/>
      <c r="I238" s="143"/>
      <c r="J238" s="143"/>
      <c r="K238" s="143"/>
      <c r="L238" s="143"/>
      <c r="M238" s="143"/>
      <c r="N238" s="143"/>
      <c r="O238" s="143"/>
      <c r="P238" s="143"/>
      <c r="Q238" s="143"/>
      <c r="R238" s="143"/>
      <c r="S238" s="143"/>
      <c r="T238" s="143"/>
      <c r="U238" s="143"/>
      <c r="V238" s="143"/>
      <c r="W238" s="143"/>
      <c r="X238" s="143"/>
      <c r="Y238" s="143"/>
      <c r="Z238" s="143"/>
    </row>
    <row r="239" spans="1:26" ht="15.75" customHeight="1">
      <c r="A239" s="147"/>
      <c r="B239" s="143"/>
      <c r="C239" s="146"/>
      <c r="D239" s="146"/>
      <c r="E239" s="145"/>
      <c r="F239" s="144"/>
      <c r="G239" s="143"/>
      <c r="H239" s="143"/>
      <c r="I239" s="143"/>
      <c r="J239" s="143"/>
      <c r="K239" s="143"/>
      <c r="L239" s="143"/>
      <c r="M239" s="143"/>
      <c r="N239" s="143"/>
      <c r="O239" s="143"/>
      <c r="P239" s="143"/>
      <c r="Q239" s="143"/>
      <c r="R239" s="143"/>
      <c r="S239" s="143"/>
      <c r="T239" s="143"/>
      <c r="U239" s="143"/>
      <c r="V239" s="143"/>
      <c r="W239" s="143"/>
      <c r="X239" s="143"/>
      <c r="Y239" s="143"/>
      <c r="Z239" s="143"/>
    </row>
    <row r="240" spans="1:26" ht="15.75" customHeight="1">
      <c r="A240" s="147"/>
      <c r="B240" s="143"/>
      <c r="C240" s="146"/>
      <c r="D240" s="146"/>
      <c r="E240" s="145"/>
      <c r="F240" s="144"/>
      <c r="G240" s="143"/>
      <c r="H240" s="143"/>
      <c r="I240" s="143"/>
      <c r="J240" s="143"/>
      <c r="K240" s="143"/>
      <c r="L240" s="143"/>
      <c r="M240" s="143"/>
      <c r="N240" s="143"/>
      <c r="O240" s="143"/>
      <c r="P240" s="143"/>
      <c r="Q240" s="143"/>
      <c r="R240" s="143"/>
      <c r="S240" s="143"/>
      <c r="T240" s="143"/>
      <c r="U240" s="143"/>
      <c r="V240" s="143"/>
      <c r="W240" s="143"/>
      <c r="X240" s="143"/>
      <c r="Y240" s="143"/>
      <c r="Z240" s="143"/>
    </row>
    <row r="241" spans="1:26" ht="15.75" customHeight="1">
      <c r="A241" s="147"/>
      <c r="B241" s="143"/>
      <c r="C241" s="146"/>
      <c r="D241" s="146"/>
      <c r="E241" s="145"/>
      <c r="F241" s="144"/>
      <c r="G241" s="143"/>
      <c r="H241" s="143"/>
      <c r="I241" s="143"/>
      <c r="J241" s="143"/>
      <c r="K241" s="143"/>
      <c r="L241" s="143"/>
      <c r="M241" s="143"/>
      <c r="N241" s="143"/>
      <c r="O241" s="143"/>
      <c r="P241" s="143"/>
      <c r="Q241" s="143"/>
      <c r="R241" s="143"/>
      <c r="S241" s="143"/>
      <c r="T241" s="143"/>
      <c r="U241" s="143"/>
      <c r="V241" s="143"/>
      <c r="W241" s="143"/>
      <c r="X241" s="143"/>
      <c r="Y241" s="143"/>
      <c r="Z241" s="143"/>
    </row>
    <row r="242" spans="1:26" ht="15.75" customHeight="1">
      <c r="A242" s="147"/>
      <c r="B242" s="143"/>
      <c r="C242" s="146"/>
      <c r="D242" s="146"/>
      <c r="E242" s="145"/>
      <c r="F242" s="144"/>
      <c r="G242" s="143"/>
      <c r="H242" s="143"/>
      <c r="I242" s="143"/>
      <c r="J242" s="143"/>
      <c r="K242" s="143"/>
      <c r="L242" s="143"/>
      <c r="M242" s="143"/>
      <c r="N242" s="143"/>
      <c r="O242" s="143"/>
      <c r="P242" s="143"/>
      <c r="Q242" s="143"/>
      <c r="R242" s="143"/>
      <c r="S242" s="143"/>
      <c r="T242" s="143"/>
      <c r="U242" s="143"/>
      <c r="V242" s="143"/>
      <c r="W242" s="143"/>
      <c r="X242" s="143"/>
      <c r="Y242" s="143"/>
      <c r="Z242" s="143"/>
    </row>
    <row r="243" spans="1:26" ht="15.75" customHeight="1">
      <c r="A243" s="147"/>
      <c r="B243" s="143"/>
      <c r="C243" s="146"/>
      <c r="D243" s="146"/>
      <c r="E243" s="145"/>
      <c r="F243" s="144"/>
      <c r="G243" s="143"/>
      <c r="H243" s="143"/>
      <c r="I243" s="143"/>
      <c r="J243" s="143"/>
      <c r="K243" s="143"/>
      <c r="L243" s="143"/>
      <c r="M243" s="143"/>
      <c r="N243" s="143"/>
      <c r="O243" s="143"/>
      <c r="P243" s="143"/>
      <c r="Q243" s="143"/>
      <c r="R243" s="143"/>
      <c r="S243" s="143"/>
      <c r="T243" s="143"/>
      <c r="U243" s="143"/>
      <c r="V243" s="143"/>
      <c r="W243" s="143"/>
      <c r="X243" s="143"/>
      <c r="Y243" s="143"/>
      <c r="Z243" s="143"/>
    </row>
    <row r="244" spans="1:26" ht="15.75" customHeight="1">
      <c r="A244" s="147"/>
      <c r="B244" s="143"/>
      <c r="C244" s="146"/>
      <c r="D244" s="146"/>
      <c r="E244" s="145"/>
      <c r="F244" s="144"/>
      <c r="G244" s="143"/>
      <c r="H244" s="143"/>
      <c r="I244" s="143"/>
      <c r="J244" s="143"/>
      <c r="K244" s="143"/>
      <c r="L244" s="143"/>
      <c r="M244" s="143"/>
      <c r="N244" s="143"/>
      <c r="O244" s="143"/>
      <c r="P244" s="143"/>
      <c r="Q244" s="143"/>
      <c r="R244" s="143"/>
      <c r="S244" s="143"/>
      <c r="T244" s="143"/>
      <c r="U244" s="143"/>
      <c r="V244" s="143"/>
      <c r="W244" s="143"/>
      <c r="X244" s="143"/>
      <c r="Y244" s="143"/>
      <c r="Z244" s="143"/>
    </row>
    <row r="245" spans="1:26" ht="15.75" customHeight="1">
      <c r="A245" s="147"/>
      <c r="B245" s="143"/>
      <c r="C245" s="146"/>
      <c r="D245" s="146"/>
      <c r="E245" s="145"/>
      <c r="F245" s="144"/>
      <c r="G245" s="143"/>
      <c r="H245" s="143"/>
      <c r="I245" s="143"/>
      <c r="J245" s="143"/>
      <c r="K245" s="143"/>
      <c r="L245" s="143"/>
      <c r="M245" s="143"/>
      <c r="N245" s="143"/>
      <c r="O245" s="143"/>
      <c r="P245" s="143"/>
      <c r="Q245" s="143"/>
      <c r="R245" s="143"/>
      <c r="S245" s="143"/>
      <c r="T245" s="143"/>
      <c r="U245" s="143"/>
      <c r="V245" s="143"/>
      <c r="W245" s="143"/>
      <c r="X245" s="143"/>
      <c r="Y245" s="143"/>
      <c r="Z245" s="143"/>
    </row>
    <row r="246" spans="1:26" ht="15.75" customHeight="1">
      <c r="A246" s="147"/>
      <c r="B246" s="143"/>
      <c r="C246" s="146"/>
      <c r="D246" s="146"/>
      <c r="E246" s="145"/>
      <c r="F246" s="144"/>
      <c r="G246" s="143"/>
      <c r="H246" s="143"/>
      <c r="I246" s="143"/>
      <c r="J246" s="143"/>
      <c r="K246" s="143"/>
      <c r="L246" s="143"/>
      <c r="M246" s="143"/>
      <c r="N246" s="143"/>
      <c r="O246" s="143"/>
      <c r="P246" s="143"/>
      <c r="Q246" s="143"/>
      <c r="R246" s="143"/>
      <c r="S246" s="143"/>
      <c r="T246" s="143"/>
      <c r="U246" s="143"/>
      <c r="V246" s="143"/>
      <c r="W246" s="143"/>
      <c r="X246" s="143"/>
      <c r="Y246" s="143"/>
      <c r="Z246" s="143"/>
    </row>
    <row r="247" spans="1:26" ht="15.75" customHeight="1">
      <c r="A247" s="147"/>
      <c r="B247" s="143"/>
      <c r="C247" s="146"/>
      <c r="D247" s="146"/>
      <c r="E247" s="145"/>
      <c r="F247" s="144"/>
      <c r="G247" s="143"/>
      <c r="H247" s="143"/>
      <c r="I247" s="143"/>
      <c r="J247" s="143"/>
      <c r="K247" s="143"/>
      <c r="L247" s="143"/>
      <c r="M247" s="143"/>
      <c r="N247" s="143"/>
      <c r="O247" s="143"/>
      <c r="P247" s="143"/>
      <c r="Q247" s="143"/>
      <c r="R247" s="143"/>
      <c r="S247" s="143"/>
      <c r="T247" s="143"/>
      <c r="U247" s="143"/>
      <c r="V247" s="143"/>
      <c r="W247" s="143"/>
      <c r="X247" s="143"/>
      <c r="Y247" s="143"/>
      <c r="Z247" s="143"/>
    </row>
    <row r="248" spans="1:26" ht="15.75" customHeight="1">
      <c r="A248" s="147"/>
      <c r="B248" s="143"/>
      <c r="C248" s="146"/>
      <c r="D248" s="146"/>
      <c r="E248" s="145"/>
      <c r="F248" s="144"/>
      <c r="G248" s="143"/>
      <c r="H248" s="143"/>
      <c r="I248" s="143"/>
      <c r="J248" s="143"/>
      <c r="K248" s="143"/>
      <c r="L248" s="143"/>
      <c r="M248" s="143"/>
      <c r="N248" s="143"/>
      <c r="O248" s="143"/>
      <c r="P248" s="143"/>
      <c r="Q248" s="143"/>
      <c r="R248" s="143"/>
      <c r="S248" s="143"/>
      <c r="T248" s="143"/>
      <c r="U248" s="143"/>
      <c r="V248" s="143"/>
      <c r="W248" s="143"/>
      <c r="X248" s="143"/>
      <c r="Y248" s="143"/>
      <c r="Z248" s="143"/>
    </row>
    <row r="249" spans="1:26" ht="15.75" customHeight="1">
      <c r="A249" s="147"/>
      <c r="B249" s="143"/>
      <c r="C249" s="146"/>
      <c r="D249" s="146"/>
      <c r="E249" s="145"/>
      <c r="F249" s="144"/>
      <c r="G249" s="143"/>
      <c r="H249" s="143"/>
      <c r="I249" s="143"/>
      <c r="J249" s="143"/>
      <c r="K249" s="143"/>
      <c r="L249" s="143"/>
      <c r="M249" s="143"/>
      <c r="N249" s="143"/>
      <c r="O249" s="143"/>
      <c r="P249" s="143"/>
      <c r="Q249" s="143"/>
      <c r="R249" s="143"/>
      <c r="S249" s="143"/>
      <c r="T249" s="143"/>
      <c r="U249" s="143"/>
      <c r="V249" s="143"/>
      <c r="W249" s="143"/>
      <c r="X249" s="143"/>
      <c r="Y249" s="143"/>
      <c r="Z249" s="143"/>
    </row>
    <row r="250" spans="1:26" ht="15.75" customHeight="1">
      <c r="A250" s="147"/>
      <c r="B250" s="143"/>
      <c r="C250" s="146"/>
      <c r="D250" s="146"/>
      <c r="E250" s="145"/>
      <c r="F250" s="144"/>
      <c r="G250" s="143"/>
      <c r="H250" s="143"/>
      <c r="I250" s="143"/>
      <c r="J250" s="143"/>
      <c r="K250" s="143"/>
      <c r="L250" s="143"/>
      <c r="M250" s="143"/>
      <c r="N250" s="143"/>
      <c r="O250" s="143"/>
      <c r="P250" s="143"/>
      <c r="Q250" s="143"/>
      <c r="R250" s="143"/>
      <c r="S250" s="143"/>
      <c r="T250" s="143"/>
      <c r="U250" s="143"/>
      <c r="V250" s="143"/>
      <c r="W250" s="143"/>
      <c r="X250" s="143"/>
      <c r="Y250" s="143"/>
      <c r="Z250" s="143"/>
    </row>
    <row r="251" spans="1:26" ht="15.75" customHeight="1">
      <c r="A251" s="147"/>
      <c r="B251" s="143"/>
      <c r="C251" s="146"/>
      <c r="D251" s="146"/>
      <c r="E251" s="145"/>
      <c r="F251" s="144"/>
      <c r="G251" s="143"/>
      <c r="H251" s="143"/>
      <c r="I251" s="143"/>
      <c r="J251" s="143"/>
      <c r="K251" s="143"/>
      <c r="L251" s="143"/>
      <c r="M251" s="143"/>
      <c r="N251" s="143"/>
      <c r="O251" s="143"/>
      <c r="P251" s="143"/>
      <c r="Q251" s="143"/>
      <c r="R251" s="143"/>
      <c r="S251" s="143"/>
      <c r="T251" s="143"/>
      <c r="U251" s="143"/>
      <c r="V251" s="143"/>
      <c r="W251" s="143"/>
      <c r="X251" s="143"/>
      <c r="Y251" s="143"/>
      <c r="Z251" s="143"/>
    </row>
    <row r="252" spans="1:26" ht="15.75" customHeight="1">
      <c r="A252" s="147"/>
      <c r="B252" s="143"/>
      <c r="C252" s="146"/>
      <c r="D252" s="146"/>
      <c r="E252" s="145"/>
      <c r="F252" s="144"/>
      <c r="G252" s="143"/>
      <c r="H252" s="143"/>
      <c r="I252" s="143"/>
      <c r="J252" s="143"/>
      <c r="K252" s="143"/>
      <c r="L252" s="143"/>
      <c r="M252" s="143"/>
      <c r="N252" s="143"/>
      <c r="O252" s="143"/>
      <c r="P252" s="143"/>
      <c r="Q252" s="143"/>
      <c r="R252" s="143"/>
      <c r="S252" s="143"/>
      <c r="T252" s="143"/>
      <c r="U252" s="143"/>
      <c r="V252" s="143"/>
      <c r="W252" s="143"/>
      <c r="X252" s="143"/>
      <c r="Y252" s="143"/>
      <c r="Z252" s="143"/>
    </row>
    <row r="253" spans="1:26" ht="15.75" customHeight="1">
      <c r="A253" s="147"/>
      <c r="B253" s="143"/>
      <c r="C253" s="146"/>
      <c r="D253" s="146"/>
      <c r="E253" s="145"/>
      <c r="F253" s="144"/>
      <c r="G253" s="143"/>
      <c r="H253" s="143"/>
      <c r="I253" s="143"/>
      <c r="J253" s="143"/>
      <c r="K253" s="143"/>
      <c r="L253" s="143"/>
      <c r="M253" s="143"/>
      <c r="N253" s="143"/>
      <c r="O253" s="143"/>
      <c r="P253" s="143"/>
      <c r="Q253" s="143"/>
      <c r="R253" s="143"/>
      <c r="S253" s="143"/>
      <c r="T253" s="143"/>
      <c r="U253" s="143"/>
      <c r="V253" s="143"/>
      <c r="W253" s="143"/>
      <c r="X253" s="143"/>
      <c r="Y253" s="143"/>
      <c r="Z253" s="143"/>
    </row>
    <row r="254" spans="1:26" ht="15.75" customHeight="1">
      <c r="A254" s="147"/>
      <c r="B254" s="143"/>
      <c r="C254" s="146"/>
      <c r="D254" s="146"/>
      <c r="E254" s="145"/>
      <c r="F254" s="144"/>
      <c r="G254" s="143"/>
      <c r="H254" s="143"/>
      <c r="I254" s="143"/>
      <c r="J254" s="143"/>
      <c r="K254" s="143"/>
      <c r="L254" s="143"/>
      <c r="M254" s="143"/>
      <c r="N254" s="143"/>
      <c r="O254" s="143"/>
      <c r="P254" s="143"/>
      <c r="Q254" s="143"/>
      <c r="R254" s="143"/>
      <c r="S254" s="143"/>
      <c r="T254" s="143"/>
      <c r="U254" s="143"/>
      <c r="V254" s="143"/>
      <c r="W254" s="143"/>
      <c r="X254" s="143"/>
      <c r="Y254" s="143"/>
      <c r="Z254" s="143"/>
    </row>
    <row r="255" spans="1:26" ht="15.75" customHeight="1">
      <c r="A255" s="147"/>
      <c r="B255" s="143"/>
      <c r="C255" s="146"/>
      <c r="D255" s="146"/>
      <c r="E255" s="145"/>
      <c r="F255" s="144"/>
      <c r="G255" s="143"/>
      <c r="H255" s="143"/>
      <c r="I255" s="143"/>
      <c r="J255" s="143"/>
      <c r="K255" s="143"/>
      <c r="L255" s="143"/>
      <c r="M255" s="143"/>
      <c r="N255" s="143"/>
      <c r="O255" s="143"/>
      <c r="P255" s="143"/>
      <c r="Q255" s="143"/>
      <c r="R255" s="143"/>
      <c r="S255" s="143"/>
      <c r="T255" s="143"/>
      <c r="U255" s="143"/>
      <c r="V255" s="143"/>
      <c r="W255" s="143"/>
      <c r="X255" s="143"/>
      <c r="Y255" s="143"/>
      <c r="Z255" s="143"/>
    </row>
    <row r="256" spans="1:26" ht="15.75" customHeight="1">
      <c r="A256" s="147"/>
      <c r="B256" s="143"/>
      <c r="C256" s="146"/>
      <c r="D256" s="146"/>
      <c r="E256" s="145"/>
      <c r="F256" s="144"/>
      <c r="G256" s="143"/>
      <c r="H256" s="143"/>
      <c r="I256" s="143"/>
      <c r="J256" s="143"/>
      <c r="K256" s="143"/>
      <c r="L256" s="143"/>
      <c r="M256" s="143"/>
      <c r="N256" s="143"/>
      <c r="O256" s="143"/>
      <c r="P256" s="143"/>
      <c r="Q256" s="143"/>
      <c r="R256" s="143"/>
      <c r="S256" s="143"/>
      <c r="T256" s="143"/>
      <c r="U256" s="143"/>
      <c r="V256" s="143"/>
      <c r="W256" s="143"/>
      <c r="X256" s="143"/>
      <c r="Y256" s="143"/>
      <c r="Z256" s="143"/>
    </row>
    <row r="257" spans="1:26" ht="15.75" customHeight="1">
      <c r="A257" s="147"/>
      <c r="B257" s="143"/>
      <c r="C257" s="146"/>
      <c r="D257" s="146"/>
      <c r="E257" s="145"/>
      <c r="F257" s="144"/>
      <c r="G257" s="143"/>
      <c r="H257" s="143"/>
      <c r="I257" s="143"/>
      <c r="J257" s="143"/>
      <c r="K257" s="143"/>
      <c r="L257" s="143"/>
      <c r="M257" s="143"/>
      <c r="N257" s="143"/>
      <c r="O257" s="143"/>
      <c r="P257" s="143"/>
      <c r="Q257" s="143"/>
      <c r="R257" s="143"/>
      <c r="S257" s="143"/>
      <c r="T257" s="143"/>
      <c r="U257" s="143"/>
      <c r="V257" s="143"/>
      <c r="W257" s="143"/>
      <c r="X257" s="143"/>
      <c r="Y257" s="143"/>
      <c r="Z257" s="143"/>
    </row>
    <row r="258" spans="1:26" ht="15.75" customHeight="1">
      <c r="A258" s="147"/>
      <c r="B258" s="143"/>
      <c r="C258" s="146"/>
      <c r="D258" s="146"/>
      <c r="E258" s="145"/>
      <c r="F258" s="144"/>
      <c r="G258" s="143"/>
      <c r="H258" s="143"/>
      <c r="I258" s="143"/>
      <c r="J258" s="143"/>
      <c r="K258" s="143"/>
      <c r="L258" s="143"/>
      <c r="M258" s="143"/>
      <c r="N258" s="143"/>
      <c r="O258" s="143"/>
      <c r="P258" s="143"/>
      <c r="Q258" s="143"/>
      <c r="R258" s="143"/>
      <c r="S258" s="143"/>
      <c r="T258" s="143"/>
      <c r="U258" s="143"/>
      <c r="V258" s="143"/>
      <c r="W258" s="143"/>
      <c r="X258" s="143"/>
      <c r="Y258" s="143"/>
      <c r="Z258" s="143"/>
    </row>
    <row r="259" spans="1:26" ht="15.75" customHeight="1">
      <c r="A259" s="147"/>
      <c r="B259" s="143"/>
      <c r="C259" s="146"/>
      <c r="D259" s="146"/>
      <c r="E259" s="145"/>
      <c r="F259" s="144"/>
      <c r="G259" s="143"/>
      <c r="H259" s="143"/>
      <c r="I259" s="143"/>
      <c r="J259" s="143"/>
      <c r="K259" s="143"/>
      <c r="L259" s="143"/>
      <c r="M259" s="143"/>
      <c r="N259" s="143"/>
      <c r="O259" s="143"/>
      <c r="P259" s="143"/>
      <c r="Q259" s="143"/>
      <c r="R259" s="143"/>
      <c r="S259" s="143"/>
      <c r="T259" s="143"/>
      <c r="U259" s="143"/>
      <c r="V259" s="143"/>
      <c r="W259" s="143"/>
      <c r="X259" s="143"/>
      <c r="Y259" s="143"/>
      <c r="Z259" s="143"/>
    </row>
    <row r="260" spans="1:26" ht="15.75" customHeight="1">
      <c r="A260" s="147"/>
      <c r="B260" s="143"/>
      <c r="C260" s="146"/>
      <c r="D260" s="146"/>
      <c r="E260" s="145"/>
      <c r="F260" s="144"/>
      <c r="G260" s="143"/>
      <c r="H260" s="143"/>
      <c r="I260" s="143"/>
      <c r="J260" s="143"/>
      <c r="K260" s="143"/>
      <c r="L260" s="143"/>
      <c r="M260" s="143"/>
      <c r="N260" s="143"/>
      <c r="O260" s="143"/>
      <c r="P260" s="143"/>
      <c r="Q260" s="143"/>
      <c r="R260" s="143"/>
      <c r="S260" s="143"/>
      <c r="T260" s="143"/>
      <c r="U260" s="143"/>
      <c r="V260" s="143"/>
      <c r="W260" s="143"/>
      <c r="X260" s="143"/>
      <c r="Y260" s="143"/>
      <c r="Z260" s="143"/>
    </row>
    <row r="261" spans="1:26" ht="15.75" customHeight="1">
      <c r="A261" s="147"/>
      <c r="B261" s="143"/>
      <c r="C261" s="146"/>
      <c r="D261" s="146"/>
      <c r="E261" s="145"/>
      <c r="F261" s="144"/>
      <c r="G261" s="143"/>
      <c r="H261" s="143"/>
      <c r="I261" s="143"/>
      <c r="J261" s="143"/>
      <c r="K261" s="143"/>
      <c r="L261" s="143"/>
      <c r="M261" s="143"/>
      <c r="N261" s="143"/>
      <c r="O261" s="143"/>
      <c r="P261" s="143"/>
      <c r="Q261" s="143"/>
      <c r="R261" s="143"/>
      <c r="S261" s="143"/>
      <c r="T261" s="143"/>
      <c r="U261" s="143"/>
      <c r="V261" s="143"/>
      <c r="W261" s="143"/>
      <c r="X261" s="143"/>
      <c r="Y261" s="143"/>
      <c r="Z261" s="143"/>
    </row>
    <row r="262" spans="1:26" ht="15.75" customHeight="1">
      <c r="A262" s="147"/>
      <c r="B262" s="143"/>
      <c r="C262" s="146"/>
      <c r="D262" s="146"/>
      <c r="E262" s="145"/>
      <c r="F262" s="144"/>
      <c r="G262" s="143"/>
      <c r="H262" s="143"/>
      <c r="I262" s="143"/>
      <c r="J262" s="143"/>
      <c r="K262" s="143"/>
      <c r="L262" s="143"/>
      <c r="M262" s="143"/>
      <c r="N262" s="143"/>
      <c r="O262" s="143"/>
      <c r="P262" s="143"/>
      <c r="Q262" s="143"/>
      <c r="R262" s="143"/>
      <c r="S262" s="143"/>
      <c r="T262" s="143"/>
      <c r="U262" s="143"/>
      <c r="V262" s="143"/>
      <c r="W262" s="143"/>
      <c r="X262" s="143"/>
      <c r="Y262" s="143"/>
      <c r="Z262" s="143"/>
    </row>
    <row r="263" spans="1:26" ht="15.75" customHeight="1">
      <c r="A263" s="147"/>
      <c r="B263" s="143"/>
      <c r="C263" s="146"/>
      <c r="D263" s="146"/>
      <c r="E263" s="145"/>
      <c r="F263" s="144"/>
      <c r="G263" s="143"/>
      <c r="H263" s="143"/>
      <c r="I263" s="143"/>
      <c r="J263" s="143"/>
      <c r="K263" s="143"/>
      <c r="L263" s="143"/>
      <c r="M263" s="143"/>
      <c r="N263" s="143"/>
      <c r="O263" s="143"/>
      <c r="P263" s="143"/>
      <c r="Q263" s="143"/>
      <c r="R263" s="143"/>
      <c r="S263" s="143"/>
      <c r="T263" s="143"/>
      <c r="U263" s="143"/>
      <c r="V263" s="143"/>
      <c r="W263" s="143"/>
      <c r="X263" s="143"/>
      <c r="Y263" s="143"/>
      <c r="Z263" s="143"/>
    </row>
    <row r="264" spans="1:26" ht="15.75" customHeight="1">
      <c r="A264" s="147"/>
      <c r="B264" s="143"/>
      <c r="C264" s="146"/>
      <c r="D264" s="146"/>
      <c r="E264" s="145"/>
      <c r="F264" s="144"/>
      <c r="G264" s="143"/>
      <c r="H264" s="143"/>
      <c r="I264" s="143"/>
      <c r="J264" s="143"/>
      <c r="K264" s="143"/>
      <c r="L264" s="143"/>
      <c r="M264" s="143"/>
      <c r="N264" s="143"/>
      <c r="O264" s="143"/>
      <c r="P264" s="143"/>
      <c r="Q264" s="143"/>
      <c r="R264" s="143"/>
      <c r="S264" s="143"/>
      <c r="T264" s="143"/>
      <c r="U264" s="143"/>
      <c r="V264" s="143"/>
      <c r="W264" s="143"/>
      <c r="X264" s="143"/>
      <c r="Y264" s="143"/>
      <c r="Z264" s="143"/>
    </row>
    <row r="265" spans="1:26" ht="15.75" customHeight="1">
      <c r="A265" s="147"/>
      <c r="B265" s="143"/>
      <c r="C265" s="146"/>
      <c r="D265" s="146"/>
      <c r="E265" s="145"/>
      <c r="F265" s="144"/>
      <c r="G265" s="143"/>
      <c r="H265" s="143"/>
      <c r="I265" s="143"/>
      <c r="J265" s="143"/>
      <c r="K265" s="143"/>
      <c r="L265" s="143"/>
      <c r="M265" s="143"/>
      <c r="N265" s="143"/>
      <c r="O265" s="143"/>
      <c r="P265" s="143"/>
      <c r="Q265" s="143"/>
      <c r="R265" s="143"/>
      <c r="S265" s="143"/>
      <c r="T265" s="143"/>
      <c r="U265" s="143"/>
      <c r="V265" s="143"/>
      <c r="W265" s="143"/>
      <c r="X265" s="143"/>
      <c r="Y265" s="143"/>
      <c r="Z265" s="143"/>
    </row>
    <row r="266" spans="1:26" ht="15.75" customHeight="1">
      <c r="A266" s="147"/>
      <c r="B266" s="143"/>
      <c r="C266" s="146"/>
      <c r="D266" s="146"/>
      <c r="E266" s="145"/>
      <c r="F266" s="144"/>
      <c r="G266" s="143"/>
      <c r="H266" s="143"/>
      <c r="I266" s="143"/>
      <c r="J266" s="143"/>
      <c r="K266" s="143"/>
      <c r="L266" s="143"/>
      <c r="M266" s="143"/>
      <c r="N266" s="143"/>
      <c r="O266" s="143"/>
      <c r="P266" s="143"/>
      <c r="Q266" s="143"/>
      <c r="R266" s="143"/>
      <c r="S266" s="143"/>
      <c r="T266" s="143"/>
      <c r="U266" s="143"/>
      <c r="V266" s="143"/>
      <c r="W266" s="143"/>
      <c r="X266" s="143"/>
      <c r="Y266" s="143"/>
      <c r="Z266" s="143"/>
    </row>
    <row r="267" spans="1:26" ht="15.75" customHeight="1">
      <c r="A267" s="147"/>
      <c r="B267" s="143"/>
      <c r="C267" s="146"/>
      <c r="D267" s="146"/>
      <c r="E267" s="145"/>
      <c r="F267" s="144"/>
      <c r="G267" s="143"/>
      <c r="H267" s="143"/>
      <c r="I267" s="143"/>
      <c r="J267" s="143"/>
      <c r="K267" s="143"/>
      <c r="L267" s="143"/>
      <c r="M267" s="143"/>
      <c r="N267" s="143"/>
      <c r="O267" s="143"/>
      <c r="P267" s="143"/>
      <c r="Q267" s="143"/>
      <c r="R267" s="143"/>
      <c r="S267" s="143"/>
      <c r="T267" s="143"/>
      <c r="U267" s="143"/>
      <c r="V267" s="143"/>
      <c r="W267" s="143"/>
      <c r="X267" s="143"/>
      <c r="Y267" s="143"/>
      <c r="Z267" s="143"/>
    </row>
    <row r="268" spans="1:26" ht="15.75" customHeight="1">
      <c r="A268" s="147"/>
      <c r="B268" s="143"/>
      <c r="C268" s="146"/>
      <c r="D268" s="146"/>
      <c r="E268" s="145"/>
      <c r="F268" s="144"/>
      <c r="G268" s="143"/>
      <c r="H268" s="143"/>
      <c r="I268" s="143"/>
      <c r="J268" s="143"/>
      <c r="K268" s="143"/>
      <c r="L268" s="143"/>
      <c r="M268" s="143"/>
      <c r="N268" s="143"/>
      <c r="O268" s="143"/>
      <c r="P268" s="143"/>
      <c r="Q268" s="143"/>
      <c r="R268" s="143"/>
      <c r="S268" s="143"/>
      <c r="T268" s="143"/>
      <c r="U268" s="143"/>
      <c r="V268" s="143"/>
      <c r="W268" s="143"/>
      <c r="X268" s="143"/>
      <c r="Y268" s="143"/>
      <c r="Z268" s="143"/>
    </row>
    <row r="269" spans="1:26" ht="15.75" customHeight="1">
      <c r="A269" s="147"/>
      <c r="B269" s="143"/>
      <c r="C269" s="146"/>
      <c r="D269" s="146"/>
      <c r="E269" s="145"/>
      <c r="F269" s="144"/>
      <c r="G269" s="143"/>
      <c r="H269" s="143"/>
      <c r="I269" s="143"/>
      <c r="J269" s="143"/>
      <c r="K269" s="143"/>
      <c r="L269" s="143"/>
      <c r="M269" s="143"/>
      <c r="N269" s="143"/>
      <c r="O269" s="143"/>
      <c r="P269" s="143"/>
      <c r="Q269" s="143"/>
      <c r="R269" s="143"/>
      <c r="S269" s="143"/>
      <c r="T269" s="143"/>
      <c r="U269" s="143"/>
      <c r="V269" s="143"/>
      <c r="W269" s="143"/>
      <c r="X269" s="143"/>
      <c r="Y269" s="143"/>
      <c r="Z269" s="143"/>
    </row>
    <row r="270" spans="1:26" ht="15.75" customHeight="1">
      <c r="A270" s="147"/>
      <c r="B270" s="143"/>
      <c r="C270" s="146"/>
      <c r="D270" s="146"/>
      <c r="E270" s="145"/>
      <c r="F270" s="144"/>
      <c r="G270" s="143"/>
      <c r="H270" s="143"/>
      <c r="I270" s="143"/>
      <c r="J270" s="143"/>
      <c r="K270" s="143"/>
      <c r="L270" s="143"/>
      <c r="M270" s="143"/>
      <c r="N270" s="143"/>
      <c r="O270" s="143"/>
      <c r="P270" s="143"/>
      <c r="Q270" s="143"/>
      <c r="R270" s="143"/>
      <c r="S270" s="143"/>
      <c r="T270" s="143"/>
      <c r="U270" s="143"/>
      <c r="V270" s="143"/>
      <c r="W270" s="143"/>
      <c r="X270" s="143"/>
      <c r="Y270" s="143"/>
      <c r="Z270" s="143"/>
    </row>
    <row r="271" spans="1:26" ht="15.75" customHeight="1">
      <c r="A271" s="147"/>
      <c r="B271" s="143"/>
      <c r="C271" s="146"/>
      <c r="D271" s="146"/>
      <c r="E271" s="145"/>
      <c r="F271" s="144"/>
      <c r="G271" s="143"/>
      <c r="H271" s="143"/>
      <c r="I271" s="143"/>
      <c r="J271" s="143"/>
      <c r="K271" s="143"/>
      <c r="L271" s="143"/>
      <c r="M271" s="143"/>
      <c r="N271" s="143"/>
      <c r="O271" s="143"/>
      <c r="P271" s="143"/>
      <c r="Q271" s="143"/>
      <c r="R271" s="143"/>
      <c r="S271" s="143"/>
      <c r="T271" s="143"/>
      <c r="U271" s="143"/>
      <c r="V271" s="143"/>
      <c r="W271" s="143"/>
      <c r="X271" s="143"/>
      <c r="Y271" s="143"/>
      <c r="Z271" s="143"/>
    </row>
    <row r="272" spans="1:26" ht="15.75" customHeight="1">
      <c r="A272" s="147"/>
      <c r="B272" s="143"/>
      <c r="C272" s="146"/>
      <c r="D272" s="146"/>
      <c r="E272" s="145"/>
      <c r="F272" s="144"/>
      <c r="G272" s="143"/>
      <c r="H272" s="143"/>
      <c r="I272" s="143"/>
      <c r="J272" s="143"/>
      <c r="K272" s="143"/>
      <c r="L272" s="143"/>
      <c r="M272" s="143"/>
      <c r="N272" s="143"/>
      <c r="O272" s="143"/>
      <c r="P272" s="143"/>
      <c r="Q272" s="143"/>
      <c r="R272" s="143"/>
      <c r="S272" s="143"/>
      <c r="T272" s="143"/>
      <c r="U272" s="143"/>
      <c r="V272" s="143"/>
      <c r="W272" s="143"/>
      <c r="X272" s="143"/>
      <c r="Y272" s="143"/>
      <c r="Z272" s="143"/>
    </row>
    <row r="273" spans="1:26" ht="15.75" customHeight="1">
      <c r="A273" s="147"/>
      <c r="B273" s="143"/>
      <c r="C273" s="146"/>
      <c r="D273" s="146"/>
      <c r="E273" s="145"/>
      <c r="F273" s="144"/>
      <c r="G273" s="143"/>
      <c r="H273" s="143"/>
      <c r="I273" s="143"/>
      <c r="J273" s="143"/>
      <c r="K273" s="143"/>
      <c r="L273" s="143"/>
      <c r="M273" s="143"/>
      <c r="N273" s="143"/>
      <c r="O273" s="143"/>
      <c r="P273" s="143"/>
      <c r="Q273" s="143"/>
      <c r="R273" s="143"/>
      <c r="S273" s="143"/>
      <c r="T273" s="143"/>
      <c r="U273" s="143"/>
      <c r="V273" s="143"/>
      <c r="W273" s="143"/>
      <c r="X273" s="143"/>
      <c r="Y273" s="143"/>
      <c r="Z273" s="143"/>
    </row>
    <row r="274" spans="1:26" ht="15.75" customHeight="1">
      <c r="A274" s="147"/>
      <c r="B274" s="143"/>
      <c r="C274" s="146"/>
      <c r="D274" s="146"/>
      <c r="E274" s="145"/>
      <c r="F274" s="144"/>
      <c r="G274" s="143"/>
      <c r="H274" s="143"/>
      <c r="I274" s="143"/>
      <c r="J274" s="143"/>
      <c r="K274" s="143"/>
      <c r="L274" s="143"/>
      <c r="M274" s="143"/>
      <c r="N274" s="143"/>
      <c r="O274" s="143"/>
      <c r="P274" s="143"/>
      <c r="Q274" s="143"/>
      <c r="R274" s="143"/>
      <c r="S274" s="143"/>
      <c r="T274" s="143"/>
      <c r="U274" s="143"/>
      <c r="V274" s="143"/>
      <c r="W274" s="143"/>
      <c r="X274" s="143"/>
      <c r="Y274" s="143"/>
      <c r="Z274" s="143"/>
    </row>
    <row r="275" spans="1:26" ht="15.75" customHeight="1">
      <c r="A275" s="147"/>
      <c r="B275" s="143"/>
      <c r="C275" s="146"/>
      <c r="D275" s="146"/>
      <c r="E275" s="145"/>
      <c r="F275" s="144"/>
      <c r="G275" s="143"/>
      <c r="H275" s="143"/>
      <c r="I275" s="143"/>
      <c r="J275" s="143"/>
      <c r="K275" s="143"/>
      <c r="L275" s="143"/>
      <c r="M275" s="143"/>
      <c r="N275" s="143"/>
      <c r="O275" s="143"/>
      <c r="P275" s="143"/>
      <c r="Q275" s="143"/>
      <c r="R275" s="143"/>
      <c r="S275" s="143"/>
      <c r="T275" s="143"/>
      <c r="U275" s="143"/>
      <c r="V275" s="143"/>
      <c r="W275" s="143"/>
      <c r="X275" s="143"/>
      <c r="Y275" s="143"/>
      <c r="Z275" s="143"/>
    </row>
    <row r="276" spans="1:26" ht="15.75" customHeight="1">
      <c r="A276" s="147"/>
      <c r="B276" s="143"/>
      <c r="C276" s="146"/>
      <c r="D276" s="146"/>
      <c r="E276" s="145"/>
      <c r="F276" s="144"/>
      <c r="G276" s="143"/>
      <c r="H276" s="143"/>
      <c r="I276" s="143"/>
      <c r="J276" s="143"/>
      <c r="K276" s="143"/>
      <c r="L276" s="143"/>
      <c r="M276" s="143"/>
      <c r="N276" s="143"/>
      <c r="O276" s="143"/>
      <c r="P276" s="143"/>
      <c r="Q276" s="143"/>
      <c r="R276" s="143"/>
      <c r="S276" s="143"/>
      <c r="T276" s="143"/>
      <c r="U276" s="143"/>
      <c r="V276" s="143"/>
      <c r="W276" s="143"/>
      <c r="X276" s="143"/>
      <c r="Y276" s="143"/>
      <c r="Z276" s="143"/>
    </row>
    <row r="277" spans="1:26" ht="15.75" customHeight="1">
      <c r="A277" s="147"/>
      <c r="B277" s="143"/>
      <c r="C277" s="146"/>
      <c r="D277" s="146"/>
      <c r="E277" s="145"/>
      <c r="F277" s="144"/>
      <c r="G277" s="143"/>
      <c r="H277" s="143"/>
      <c r="I277" s="143"/>
      <c r="J277" s="143"/>
      <c r="K277" s="143"/>
      <c r="L277" s="143"/>
      <c r="M277" s="143"/>
      <c r="N277" s="143"/>
      <c r="O277" s="143"/>
      <c r="P277" s="143"/>
      <c r="Q277" s="143"/>
      <c r="R277" s="143"/>
      <c r="S277" s="143"/>
      <c r="T277" s="143"/>
      <c r="U277" s="143"/>
      <c r="V277" s="143"/>
      <c r="W277" s="143"/>
      <c r="X277" s="143"/>
      <c r="Y277" s="143"/>
      <c r="Z277" s="143"/>
    </row>
    <row r="278" spans="1:26" ht="15.75" customHeight="1">
      <c r="A278" s="147"/>
      <c r="B278" s="143"/>
      <c r="C278" s="146"/>
      <c r="D278" s="146"/>
      <c r="E278" s="145"/>
      <c r="F278" s="144"/>
      <c r="G278" s="143"/>
      <c r="H278" s="143"/>
      <c r="I278" s="143"/>
      <c r="J278" s="143"/>
      <c r="K278" s="143"/>
      <c r="L278" s="143"/>
      <c r="M278" s="143"/>
      <c r="N278" s="143"/>
      <c r="O278" s="143"/>
      <c r="P278" s="143"/>
      <c r="Q278" s="143"/>
      <c r="R278" s="143"/>
      <c r="S278" s="143"/>
      <c r="T278" s="143"/>
      <c r="U278" s="143"/>
      <c r="V278" s="143"/>
      <c r="W278" s="143"/>
      <c r="X278" s="143"/>
      <c r="Y278" s="143"/>
      <c r="Z278" s="143"/>
    </row>
    <row r="279" spans="1:26" ht="15.75" customHeight="1">
      <c r="A279" s="147"/>
      <c r="B279" s="143"/>
      <c r="C279" s="146"/>
      <c r="D279" s="146"/>
      <c r="E279" s="145"/>
      <c r="F279" s="144"/>
      <c r="G279" s="143"/>
      <c r="H279" s="143"/>
      <c r="I279" s="143"/>
      <c r="J279" s="143"/>
      <c r="K279" s="143"/>
      <c r="L279" s="143"/>
      <c r="M279" s="143"/>
      <c r="N279" s="143"/>
      <c r="O279" s="143"/>
      <c r="P279" s="143"/>
      <c r="Q279" s="143"/>
      <c r="R279" s="143"/>
      <c r="S279" s="143"/>
      <c r="T279" s="143"/>
      <c r="U279" s="143"/>
      <c r="V279" s="143"/>
      <c r="W279" s="143"/>
      <c r="X279" s="143"/>
      <c r="Y279" s="143"/>
      <c r="Z279" s="143"/>
    </row>
    <row r="280" spans="1:26" ht="15.75" customHeight="1">
      <c r="A280" s="147"/>
      <c r="B280" s="143"/>
      <c r="C280" s="146"/>
      <c r="D280" s="146"/>
      <c r="E280" s="145"/>
      <c r="F280" s="144"/>
      <c r="G280" s="143"/>
      <c r="H280" s="143"/>
      <c r="I280" s="143"/>
      <c r="J280" s="143"/>
      <c r="K280" s="143"/>
      <c r="L280" s="143"/>
      <c r="M280" s="143"/>
      <c r="N280" s="143"/>
      <c r="O280" s="143"/>
      <c r="P280" s="143"/>
      <c r="Q280" s="143"/>
      <c r="R280" s="143"/>
      <c r="S280" s="143"/>
      <c r="T280" s="143"/>
      <c r="U280" s="143"/>
      <c r="V280" s="143"/>
      <c r="W280" s="143"/>
      <c r="X280" s="143"/>
      <c r="Y280" s="143"/>
      <c r="Z280" s="143"/>
    </row>
    <row r="281" spans="1:26" ht="15.75" customHeight="1">
      <c r="A281" s="147"/>
      <c r="B281" s="143"/>
      <c r="C281" s="146"/>
      <c r="D281" s="146"/>
      <c r="E281" s="145"/>
      <c r="F281" s="144"/>
      <c r="G281" s="143"/>
      <c r="H281" s="143"/>
      <c r="I281" s="143"/>
      <c r="J281" s="143"/>
      <c r="K281" s="143"/>
      <c r="L281" s="143"/>
      <c r="M281" s="143"/>
      <c r="N281" s="143"/>
      <c r="O281" s="143"/>
      <c r="P281" s="143"/>
      <c r="Q281" s="143"/>
      <c r="R281" s="143"/>
      <c r="S281" s="143"/>
      <c r="T281" s="143"/>
      <c r="U281" s="143"/>
      <c r="V281" s="143"/>
      <c r="W281" s="143"/>
      <c r="X281" s="143"/>
      <c r="Y281" s="143"/>
      <c r="Z281" s="143"/>
    </row>
    <row r="282" spans="1:26" ht="15.75" customHeight="1">
      <c r="A282" s="147"/>
      <c r="B282" s="143"/>
      <c r="C282" s="146"/>
      <c r="D282" s="146"/>
      <c r="E282" s="145"/>
      <c r="F282" s="144"/>
      <c r="G282" s="143"/>
      <c r="H282" s="143"/>
      <c r="I282" s="143"/>
      <c r="J282" s="143"/>
      <c r="K282" s="143"/>
      <c r="L282" s="143"/>
      <c r="M282" s="143"/>
      <c r="N282" s="143"/>
      <c r="O282" s="143"/>
      <c r="P282" s="143"/>
      <c r="Q282" s="143"/>
      <c r="R282" s="143"/>
      <c r="S282" s="143"/>
      <c r="T282" s="143"/>
      <c r="U282" s="143"/>
      <c r="V282" s="143"/>
      <c r="W282" s="143"/>
      <c r="X282" s="143"/>
      <c r="Y282" s="143"/>
      <c r="Z282" s="143"/>
    </row>
    <row r="283" spans="1:26" ht="15.75" customHeight="1">
      <c r="A283" s="147"/>
      <c r="B283" s="143"/>
      <c r="C283" s="146"/>
      <c r="D283" s="146"/>
      <c r="E283" s="145"/>
      <c r="F283" s="144"/>
      <c r="G283" s="143"/>
      <c r="H283" s="143"/>
      <c r="I283" s="143"/>
      <c r="J283" s="143"/>
      <c r="K283" s="143"/>
      <c r="L283" s="143"/>
      <c r="M283" s="143"/>
      <c r="N283" s="143"/>
      <c r="O283" s="143"/>
      <c r="P283" s="143"/>
      <c r="Q283" s="143"/>
      <c r="R283" s="143"/>
      <c r="S283" s="143"/>
      <c r="T283" s="143"/>
      <c r="U283" s="143"/>
      <c r="V283" s="143"/>
      <c r="W283" s="143"/>
      <c r="X283" s="143"/>
      <c r="Y283" s="143"/>
      <c r="Z283" s="143"/>
    </row>
    <row r="284" spans="1:26" ht="15.75" customHeight="1">
      <c r="A284" s="147"/>
      <c r="B284" s="143"/>
      <c r="C284" s="146"/>
      <c r="D284" s="146"/>
      <c r="E284" s="145"/>
      <c r="F284" s="144"/>
      <c r="G284" s="143"/>
      <c r="H284" s="143"/>
      <c r="I284" s="143"/>
      <c r="J284" s="143"/>
      <c r="K284" s="143"/>
      <c r="L284" s="143"/>
      <c r="M284" s="143"/>
      <c r="N284" s="143"/>
      <c r="O284" s="143"/>
      <c r="P284" s="143"/>
      <c r="Q284" s="143"/>
      <c r="R284" s="143"/>
      <c r="S284" s="143"/>
      <c r="T284" s="143"/>
      <c r="U284" s="143"/>
      <c r="V284" s="143"/>
      <c r="W284" s="143"/>
      <c r="X284" s="143"/>
      <c r="Y284" s="143"/>
      <c r="Z284" s="143"/>
    </row>
    <row r="285" spans="1:26" ht="15.75" customHeight="1">
      <c r="A285" s="147"/>
      <c r="B285" s="143"/>
      <c r="C285" s="146"/>
      <c r="D285" s="146"/>
      <c r="E285" s="145"/>
      <c r="F285" s="144"/>
      <c r="G285" s="143"/>
      <c r="H285" s="143"/>
      <c r="I285" s="143"/>
      <c r="J285" s="143"/>
      <c r="K285" s="143"/>
      <c r="L285" s="143"/>
      <c r="M285" s="143"/>
      <c r="N285" s="143"/>
      <c r="O285" s="143"/>
      <c r="P285" s="143"/>
      <c r="Q285" s="143"/>
      <c r="R285" s="143"/>
      <c r="S285" s="143"/>
      <c r="T285" s="143"/>
      <c r="U285" s="143"/>
      <c r="V285" s="143"/>
      <c r="W285" s="143"/>
      <c r="X285" s="143"/>
      <c r="Y285" s="143"/>
      <c r="Z285" s="143"/>
    </row>
    <row r="286" spans="1:26" ht="15.75" customHeight="1">
      <c r="A286" s="147"/>
      <c r="B286" s="143"/>
      <c r="C286" s="146"/>
      <c r="D286" s="146"/>
      <c r="E286" s="145"/>
      <c r="F286" s="144"/>
      <c r="G286" s="143"/>
      <c r="H286" s="143"/>
      <c r="I286" s="143"/>
      <c r="J286" s="143"/>
      <c r="K286" s="143"/>
      <c r="L286" s="143"/>
      <c r="M286" s="143"/>
      <c r="N286" s="143"/>
      <c r="O286" s="143"/>
      <c r="P286" s="143"/>
      <c r="Q286" s="143"/>
      <c r="R286" s="143"/>
      <c r="S286" s="143"/>
      <c r="T286" s="143"/>
      <c r="U286" s="143"/>
      <c r="V286" s="143"/>
      <c r="W286" s="143"/>
      <c r="X286" s="143"/>
      <c r="Y286" s="143"/>
      <c r="Z286" s="143"/>
    </row>
    <row r="287" spans="1:26" ht="15.75" customHeight="1">
      <c r="A287" s="147"/>
      <c r="B287" s="143"/>
      <c r="C287" s="146"/>
      <c r="D287" s="146"/>
      <c r="E287" s="145"/>
      <c r="F287" s="144"/>
      <c r="G287" s="143"/>
      <c r="H287" s="143"/>
      <c r="I287" s="143"/>
      <c r="J287" s="143"/>
      <c r="K287" s="143"/>
      <c r="L287" s="143"/>
      <c r="M287" s="143"/>
      <c r="N287" s="143"/>
      <c r="O287" s="143"/>
      <c r="P287" s="143"/>
      <c r="Q287" s="143"/>
      <c r="R287" s="143"/>
      <c r="S287" s="143"/>
      <c r="T287" s="143"/>
      <c r="U287" s="143"/>
      <c r="V287" s="143"/>
      <c r="W287" s="143"/>
      <c r="X287" s="143"/>
      <c r="Y287" s="143"/>
      <c r="Z287" s="143"/>
    </row>
    <row r="288" spans="1:26" ht="15.75" customHeight="1">
      <c r="A288" s="147"/>
      <c r="B288" s="143"/>
      <c r="C288" s="146"/>
      <c r="D288" s="146"/>
      <c r="E288" s="145"/>
      <c r="F288" s="144"/>
      <c r="G288" s="143"/>
      <c r="H288" s="143"/>
      <c r="I288" s="143"/>
      <c r="J288" s="143"/>
      <c r="K288" s="143"/>
      <c r="L288" s="143"/>
      <c r="M288" s="143"/>
      <c r="N288" s="143"/>
      <c r="O288" s="143"/>
      <c r="P288" s="143"/>
      <c r="Q288" s="143"/>
      <c r="R288" s="143"/>
      <c r="S288" s="143"/>
      <c r="T288" s="143"/>
      <c r="U288" s="143"/>
      <c r="V288" s="143"/>
      <c r="W288" s="143"/>
      <c r="X288" s="143"/>
      <c r="Y288" s="143"/>
      <c r="Z288" s="143"/>
    </row>
    <row r="289" spans="1:26" ht="15.75" customHeight="1">
      <c r="A289" s="147"/>
      <c r="B289" s="143"/>
      <c r="C289" s="146"/>
      <c r="D289" s="146"/>
      <c r="E289" s="145"/>
      <c r="F289" s="144"/>
      <c r="G289" s="143"/>
      <c r="H289" s="143"/>
      <c r="I289" s="143"/>
      <c r="J289" s="143"/>
      <c r="K289" s="143"/>
      <c r="L289" s="143"/>
      <c r="M289" s="143"/>
      <c r="N289" s="143"/>
      <c r="O289" s="143"/>
      <c r="P289" s="143"/>
      <c r="Q289" s="143"/>
      <c r="R289" s="143"/>
      <c r="S289" s="143"/>
      <c r="T289" s="143"/>
      <c r="U289" s="143"/>
      <c r="V289" s="143"/>
      <c r="W289" s="143"/>
      <c r="X289" s="143"/>
      <c r="Y289" s="143"/>
      <c r="Z289" s="143"/>
    </row>
    <row r="290" spans="1:26" ht="15.75" customHeight="1">
      <c r="A290" s="147"/>
      <c r="B290" s="143"/>
      <c r="C290" s="146"/>
      <c r="D290" s="146"/>
      <c r="E290" s="145"/>
      <c r="F290" s="144"/>
      <c r="G290" s="143"/>
      <c r="H290" s="143"/>
      <c r="I290" s="143"/>
      <c r="J290" s="143"/>
      <c r="K290" s="143"/>
      <c r="L290" s="143"/>
      <c r="M290" s="143"/>
      <c r="N290" s="143"/>
      <c r="O290" s="143"/>
      <c r="P290" s="143"/>
      <c r="Q290" s="143"/>
      <c r="R290" s="143"/>
      <c r="S290" s="143"/>
      <c r="T290" s="143"/>
      <c r="U290" s="143"/>
      <c r="V290" s="143"/>
      <c r="W290" s="143"/>
      <c r="X290" s="143"/>
      <c r="Y290" s="143"/>
      <c r="Z290" s="143"/>
    </row>
    <row r="291" spans="1:26" ht="15.75" customHeight="1">
      <c r="A291" s="147"/>
      <c r="B291" s="143"/>
      <c r="C291" s="146"/>
      <c r="D291" s="146"/>
      <c r="E291" s="145"/>
      <c r="F291" s="144"/>
      <c r="G291" s="143"/>
      <c r="H291" s="143"/>
      <c r="I291" s="143"/>
      <c r="J291" s="143"/>
      <c r="K291" s="143"/>
      <c r="L291" s="143"/>
      <c r="M291" s="143"/>
      <c r="N291" s="143"/>
      <c r="O291" s="143"/>
      <c r="P291" s="143"/>
      <c r="Q291" s="143"/>
      <c r="R291" s="143"/>
      <c r="S291" s="143"/>
      <c r="T291" s="143"/>
      <c r="U291" s="143"/>
      <c r="V291" s="143"/>
      <c r="W291" s="143"/>
      <c r="X291" s="143"/>
      <c r="Y291" s="143"/>
      <c r="Z291" s="143"/>
    </row>
    <row r="292" spans="1:26" ht="15.75" customHeight="1">
      <c r="A292" s="147"/>
      <c r="B292" s="143"/>
      <c r="C292" s="146"/>
      <c r="D292" s="146"/>
      <c r="E292" s="145"/>
      <c r="F292" s="144"/>
      <c r="G292" s="143"/>
      <c r="H292" s="143"/>
      <c r="I292" s="143"/>
      <c r="J292" s="143"/>
      <c r="K292" s="143"/>
      <c r="L292" s="143"/>
      <c r="M292" s="143"/>
      <c r="N292" s="143"/>
      <c r="O292" s="143"/>
      <c r="P292" s="143"/>
      <c r="Q292" s="143"/>
      <c r="R292" s="143"/>
      <c r="S292" s="143"/>
      <c r="T292" s="143"/>
      <c r="U292" s="143"/>
      <c r="V292" s="143"/>
      <c r="W292" s="143"/>
      <c r="X292" s="143"/>
      <c r="Y292" s="143"/>
      <c r="Z292" s="143"/>
    </row>
    <row r="293" spans="1:26" ht="15.75" customHeight="1">
      <c r="A293" s="147"/>
      <c r="B293" s="143"/>
      <c r="C293" s="146"/>
      <c r="D293" s="146"/>
      <c r="E293" s="145"/>
      <c r="F293" s="144"/>
      <c r="G293" s="143"/>
      <c r="H293" s="143"/>
      <c r="I293" s="143"/>
      <c r="J293" s="143"/>
      <c r="K293" s="143"/>
      <c r="L293" s="143"/>
      <c r="M293" s="143"/>
      <c r="N293" s="143"/>
      <c r="O293" s="143"/>
      <c r="P293" s="143"/>
      <c r="Q293" s="143"/>
      <c r="R293" s="143"/>
      <c r="S293" s="143"/>
      <c r="T293" s="143"/>
      <c r="U293" s="143"/>
      <c r="V293" s="143"/>
      <c r="W293" s="143"/>
      <c r="X293" s="143"/>
      <c r="Y293" s="143"/>
      <c r="Z293" s="143"/>
    </row>
    <row r="294" spans="1:26" ht="15.75" customHeight="1">
      <c r="A294" s="147"/>
      <c r="B294" s="143"/>
      <c r="C294" s="146"/>
      <c r="D294" s="146"/>
      <c r="E294" s="145"/>
      <c r="F294" s="144"/>
      <c r="G294" s="143"/>
      <c r="H294" s="143"/>
      <c r="I294" s="143"/>
      <c r="J294" s="143"/>
      <c r="K294" s="143"/>
      <c r="L294" s="143"/>
      <c r="M294" s="143"/>
      <c r="N294" s="143"/>
      <c r="O294" s="143"/>
      <c r="P294" s="143"/>
      <c r="Q294" s="143"/>
      <c r="R294" s="143"/>
      <c r="S294" s="143"/>
      <c r="T294" s="143"/>
      <c r="U294" s="143"/>
      <c r="V294" s="143"/>
      <c r="W294" s="143"/>
      <c r="X294" s="143"/>
      <c r="Y294" s="143"/>
      <c r="Z294" s="143"/>
    </row>
    <row r="295" spans="1:26" ht="15.75" customHeight="1">
      <c r="A295" s="147"/>
      <c r="B295" s="143"/>
      <c r="C295" s="146"/>
      <c r="D295" s="146"/>
      <c r="E295" s="145"/>
      <c r="F295" s="144"/>
      <c r="G295" s="143"/>
      <c r="H295" s="143"/>
      <c r="I295" s="143"/>
      <c r="J295" s="143"/>
      <c r="K295" s="143"/>
      <c r="L295" s="143"/>
      <c r="M295" s="143"/>
      <c r="N295" s="143"/>
      <c r="O295" s="143"/>
      <c r="P295" s="143"/>
      <c r="Q295" s="143"/>
      <c r="R295" s="143"/>
      <c r="S295" s="143"/>
      <c r="T295" s="143"/>
      <c r="U295" s="143"/>
      <c r="V295" s="143"/>
      <c r="W295" s="143"/>
      <c r="X295" s="143"/>
      <c r="Y295" s="143"/>
      <c r="Z295" s="143"/>
    </row>
    <row r="296" spans="1:26" ht="15.75" customHeight="1">
      <c r="A296" s="147"/>
      <c r="B296" s="143"/>
      <c r="C296" s="146"/>
      <c r="D296" s="146"/>
      <c r="E296" s="145"/>
      <c r="F296" s="144"/>
      <c r="G296" s="143"/>
      <c r="H296" s="143"/>
      <c r="I296" s="143"/>
      <c r="J296" s="143"/>
      <c r="K296" s="143"/>
      <c r="L296" s="143"/>
      <c r="M296" s="143"/>
      <c r="N296" s="143"/>
      <c r="O296" s="143"/>
      <c r="P296" s="143"/>
      <c r="Q296" s="143"/>
      <c r="R296" s="143"/>
      <c r="S296" s="143"/>
      <c r="T296" s="143"/>
      <c r="U296" s="143"/>
      <c r="V296" s="143"/>
      <c r="W296" s="143"/>
      <c r="X296" s="143"/>
      <c r="Y296" s="143"/>
      <c r="Z296" s="143"/>
    </row>
    <row r="297" spans="1:26" ht="15.75" customHeight="1">
      <c r="A297" s="147"/>
      <c r="B297" s="143"/>
      <c r="C297" s="146"/>
      <c r="D297" s="146"/>
      <c r="E297" s="145"/>
      <c r="F297" s="144"/>
      <c r="G297" s="143"/>
      <c r="H297" s="143"/>
      <c r="I297" s="143"/>
      <c r="J297" s="143"/>
      <c r="K297" s="143"/>
      <c r="L297" s="143"/>
      <c r="M297" s="143"/>
      <c r="N297" s="143"/>
      <c r="O297" s="143"/>
      <c r="P297" s="143"/>
      <c r="Q297" s="143"/>
      <c r="R297" s="143"/>
      <c r="S297" s="143"/>
      <c r="T297" s="143"/>
      <c r="U297" s="143"/>
      <c r="V297" s="143"/>
      <c r="W297" s="143"/>
      <c r="X297" s="143"/>
      <c r="Y297" s="143"/>
      <c r="Z297" s="143"/>
    </row>
    <row r="298" spans="1:26" ht="15.75" customHeight="1">
      <c r="A298" s="147"/>
      <c r="B298" s="143"/>
      <c r="C298" s="146"/>
      <c r="D298" s="146"/>
      <c r="E298" s="145"/>
      <c r="F298" s="144"/>
      <c r="G298" s="143"/>
      <c r="H298" s="143"/>
      <c r="I298" s="143"/>
      <c r="J298" s="143"/>
      <c r="K298" s="143"/>
      <c r="L298" s="143"/>
      <c r="M298" s="143"/>
      <c r="N298" s="143"/>
      <c r="O298" s="143"/>
      <c r="P298" s="143"/>
      <c r="Q298" s="143"/>
      <c r="R298" s="143"/>
      <c r="S298" s="143"/>
      <c r="T298" s="143"/>
      <c r="U298" s="143"/>
      <c r="V298" s="143"/>
      <c r="W298" s="143"/>
      <c r="X298" s="143"/>
      <c r="Y298" s="143"/>
      <c r="Z298" s="143"/>
    </row>
    <row r="299" spans="1:26" ht="15.75" customHeight="1">
      <c r="A299" s="147"/>
      <c r="B299" s="143"/>
      <c r="C299" s="146"/>
      <c r="D299" s="146"/>
      <c r="E299" s="145"/>
      <c r="F299" s="144"/>
      <c r="G299" s="143"/>
      <c r="H299" s="143"/>
      <c r="I299" s="143"/>
      <c r="J299" s="143"/>
      <c r="K299" s="143"/>
      <c r="L299" s="143"/>
      <c r="M299" s="143"/>
      <c r="N299" s="143"/>
      <c r="O299" s="143"/>
      <c r="P299" s="143"/>
      <c r="Q299" s="143"/>
      <c r="R299" s="143"/>
      <c r="S299" s="143"/>
      <c r="T299" s="143"/>
      <c r="U299" s="143"/>
      <c r="V299" s="143"/>
      <c r="W299" s="143"/>
      <c r="X299" s="143"/>
      <c r="Y299" s="143"/>
      <c r="Z299" s="143"/>
    </row>
    <row r="300" spans="1:26" ht="15.75" customHeight="1">
      <c r="A300" s="147"/>
      <c r="B300" s="143"/>
      <c r="C300" s="146"/>
      <c r="D300" s="146"/>
      <c r="E300" s="145"/>
      <c r="F300" s="144"/>
      <c r="G300" s="143"/>
      <c r="H300" s="143"/>
      <c r="I300" s="143"/>
      <c r="J300" s="143"/>
      <c r="K300" s="143"/>
      <c r="L300" s="143"/>
      <c r="M300" s="143"/>
      <c r="N300" s="143"/>
      <c r="O300" s="143"/>
      <c r="P300" s="143"/>
      <c r="Q300" s="143"/>
      <c r="R300" s="143"/>
      <c r="S300" s="143"/>
      <c r="T300" s="143"/>
      <c r="U300" s="143"/>
      <c r="V300" s="143"/>
      <c r="W300" s="143"/>
      <c r="X300" s="143"/>
      <c r="Y300" s="143"/>
      <c r="Z300" s="143"/>
    </row>
    <row r="301" spans="1:26" ht="15.75" customHeight="1">
      <c r="A301" s="147"/>
      <c r="B301" s="143"/>
      <c r="C301" s="146"/>
      <c r="D301" s="146"/>
      <c r="E301" s="145"/>
      <c r="F301" s="144"/>
      <c r="G301" s="143"/>
      <c r="H301" s="143"/>
      <c r="I301" s="143"/>
      <c r="J301" s="143"/>
      <c r="K301" s="143"/>
      <c r="L301" s="143"/>
      <c r="M301" s="143"/>
      <c r="N301" s="143"/>
      <c r="O301" s="143"/>
      <c r="P301" s="143"/>
      <c r="Q301" s="143"/>
      <c r="R301" s="143"/>
      <c r="S301" s="143"/>
      <c r="T301" s="143"/>
      <c r="U301" s="143"/>
      <c r="V301" s="143"/>
      <c r="W301" s="143"/>
      <c r="X301" s="143"/>
      <c r="Y301" s="143"/>
      <c r="Z301" s="143"/>
    </row>
    <row r="302" spans="1:26" ht="15.75" customHeight="1">
      <c r="A302" s="147"/>
      <c r="B302" s="143"/>
      <c r="C302" s="146"/>
      <c r="D302" s="146"/>
      <c r="E302" s="145"/>
      <c r="F302" s="144"/>
      <c r="G302" s="143"/>
      <c r="H302" s="143"/>
      <c r="I302" s="143"/>
      <c r="J302" s="143"/>
      <c r="K302" s="143"/>
      <c r="L302" s="143"/>
      <c r="M302" s="143"/>
      <c r="N302" s="143"/>
      <c r="O302" s="143"/>
      <c r="P302" s="143"/>
      <c r="Q302" s="143"/>
      <c r="R302" s="143"/>
      <c r="S302" s="143"/>
      <c r="T302" s="143"/>
      <c r="U302" s="143"/>
      <c r="V302" s="143"/>
      <c r="W302" s="143"/>
      <c r="X302" s="143"/>
      <c r="Y302" s="143"/>
      <c r="Z302" s="143"/>
    </row>
    <row r="303" spans="1:26" ht="15.75" customHeight="1">
      <c r="A303" s="147"/>
      <c r="B303" s="143"/>
      <c r="C303" s="146"/>
      <c r="D303" s="146"/>
      <c r="E303" s="145"/>
      <c r="F303" s="144"/>
      <c r="G303" s="143"/>
      <c r="H303" s="143"/>
      <c r="I303" s="143"/>
      <c r="J303" s="143"/>
      <c r="K303" s="143"/>
      <c r="L303" s="143"/>
      <c r="M303" s="143"/>
      <c r="N303" s="143"/>
      <c r="O303" s="143"/>
      <c r="P303" s="143"/>
      <c r="Q303" s="143"/>
      <c r="R303" s="143"/>
      <c r="S303" s="143"/>
      <c r="T303" s="143"/>
      <c r="U303" s="143"/>
      <c r="V303" s="143"/>
      <c r="W303" s="143"/>
      <c r="X303" s="143"/>
      <c r="Y303" s="143"/>
      <c r="Z303" s="143"/>
    </row>
    <row r="304" spans="1:26" ht="15.75" customHeight="1">
      <c r="A304" s="147"/>
      <c r="B304" s="143"/>
      <c r="C304" s="146"/>
      <c r="D304" s="146"/>
      <c r="E304" s="145"/>
      <c r="F304" s="144"/>
      <c r="G304" s="143"/>
      <c r="H304" s="143"/>
      <c r="I304" s="143"/>
      <c r="J304" s="143"/>
      <c r="K304" s="143"/>
      <c r="L304" s="143"/>
      <c r="M304" s="143"/>
      <c r="N304" s="143"/>
      <c r="O304" s="143"/>
      <c r="P304" s="143"/>
      <c r="Q304" s="143"/>
      <c r="R304" s="143"/>
      <c r="S304" s="143"/>
      <c r="T304" s="143"/>
      <c r="U304" s="143"/>
      <c r="V304" s="143"/>
      <c r="W304" s="143"/>
      <c r="X304" s="143"/>
      <c r="Y304" s="143"/>
      <c r="Z304" s="143"/>
    </row>
    <row r="305" spans="1:26" ht="15.75" customHeight="1">
      <c r="A305" s="147"/>
      <c r="B305" s="143"/>
      <c r="C305" s="146"/>
      <c r="D305" s="146"/>
      <c r="E305" s="145"/>
      <c r="F305" s="144"/>
      <c r="G305" s="143"/>
      <c r="H305" s="143"/>
      <c r="I305" s="143"/>
      <c r="J305" s="143"/>
      <c r="K305" s="143"/>
      <c r="L305" s="143"/>
      <c r="M305" s="143"/>
      <c r="N305" s="143"/>
      <c r="O305" s="143"/>
      <c r="P305" s="143"/>
      <c r="Q305" s="143"/>
      <c r="R305" s="143"/>
      <c r="S305" s="143"/>
      <c r="T305" s="143"/>
      <c r="U305" s="143"/>
      <c r="V305" s="143"/>
      <c r="W305" s="143"/>
      <c r="X305" s="143"/>
      <c r="Y305" s="143"/>
      <c r="Z305" s="143"/>
    </row>
    <row r="306" spans="1:26" ht="15.75" customHeight="1">
      <c r="A306" s="147"/>
      <c r="B306" s="143"/>
      <c r="C306" s="146"/>
      <c r="D306" s="146"/>
      <c r="E306" s="145"/>
      <c r="F306" s="144"/>
      <c r="G306" s="143"/>
      <c r="H306" s="143"/>
      <c r="I306" s="143"/>
      <c r="J306" s="143"/>
      <c r="K306" s="143"/>
      <c r="L306" s="143"/>
      <c r="M306" s="143"/>
      <c r="N306" s="143"/>
      <c r="O306" s="143"/>
      <c r="P306" s="143"/>
      <c r="Q306" s="143"/>
      <c r="R306" s="143"/>
      <c r="S306" s="143"/>
      <c r="T306" s="143"/>
      <c r="U306" s="143"/>
      <c r="V306" s="143"/>
      <c r="W306" s="143"/>
      <c r="X306" s="143"/>
      <c r="Y306" s="143"/>
      <c r="Z306" s="143"/>
    </row>
    <row r="307" spans="1:26" ht="15.75" customHeight="1">
      <c r="A307" s="147"/>
      <c r="B307" s="143"/>
      <c r="C307" s="146"/>
      <c r="D307" s="146"/>
      <c r="E307" s="145"/>
      <c r="F307" s="144"/>
      <c r="G307" s="143"/>
      <c r="H307" s="143"/>
      <c r="I307" s="143"/>
      <c r="J307" s="143"/>
      <c r="K307" s="143"/>
      <c r="L307" s="143"/>
      <c r="M307" s="143"/>
      <c r="N307" s="143"/>
      <c r="O307" s="143"/>
      <c r="P307" s="143"/>
      <c r="Q307" s="143"/>
      <c r="R307" s="143"/>
      <c r="S307" s="143"/>
      <c r="T307" s="143"/>
      <c r="U307" s="143"/>
      <c r="V307" s="143"/>
      <c r="W307" s="143"/>
      <c r="X307" s="143"/>
      <c r="Y307" s="143"/>
      <c r="Z307" s="143"/>
    </row>
    <row r="308" spans="1:26" ht="15.75" customHeight="1">
      <c r="A308" s="147"/>
      <c r="B308" s="143"/>
      <c r="C308" s="146"/>
      <c r="D308" s="146"/>
      <c r="E308" s="145"/>
      <c r="F308" s="144"/>
      <c r="G308" s="143"/>
      <c r="H308" s="143"/>
      <c r="I308" s="143"/>
      <c r="J308" s="143"/>
      <c r="K308" s="143"/>
      <c r="L308" s="143"/>
      <c r="M308" s="143"/>
      <c r="N308" s="143"/>
      <c r="O308" s="143"/>
      <c r="P308" s="143"/>
      <c r="Q308" s="143"/>
      <c r="R308" s="143"/>
      <c r="S308" s="143"/>
      <c r="T308" s="143"/>
      <c r="U308" s="143"/>
      <c r="V308" s="143"/>
      <c r="W308" s="143"/>
      <c r="X308" s="143"/>
      <c r="Y308" s="143"/>
      <c r="Z308" s="143"/>
    </row>
    <row r="309" spans="1:26" ht="15.75" customHeight="1">
      <c r="A309" s="147"/>
      <c r="B309" s="143"/>
      <c r="C309" s="146"/>
      <c r="D309" s="146"/>
      <c r="E309" s="145"/>
      <c r="F309" s="144"/>
      <c r="G309" s="143"/>
      <c r="H309" s="143"/>
      <c r="I309" s="143"/>
      <c r="J309" s="143"/>
      <c r="K309" s="143"/>
      <c r="L309" s="143"/>
      <c r="M309" s="143"/>
      <c r="N309" s="143"/>
      <c r="O309" s="143"/>
      <c r="P309" s="143"/>
      <c r="Q309" s="143"/>
      <c r="R309" s="143"/>
      <c r="S309" s="143"/>
      <c r="T309" s="143"/>
      <c r="U309" s="143"/>
      <c r="V309" s="143"/>
      <c r="W309" s="143"/>
      <c r="X309" s="143"/>
      <c r="Y309" s="143"/>
      <c r="Z309" s="143"/>
    </row>
    <row r="310" spans="1:26" ht="15.75" customHeight="1">
      <c r="A310" s="147"/>
      <c r="B310" s="143"/>
      <c r="C310" s="146"/>
      <c r="D310" s="146"/>
      <c r="E310" s="145"/>
      <c r="F310" s="144"/>
      <c r="G310" s="143"/>
      <c r="H310" s="143"/>
      <c r="I310" s="143"/>
      <c r="J310" s="143"/>
      <c r="K310" s="143"/>
      <c r="L310" s="143"/>
      <c r="M310" s="143"/>
      <c r="N310" s="143"/>
      <c r="O310" s="143"/>
      <c r="P310" s="143"/>
      <c r="Q310" s="143"/>
      <c r="R310" s="143"/>
      <c r="S310" s="143"/>
      <c r="T310" s="143"/>
      <c r="U310" s="143"/>
      <c r="V310" s="143"/>
      <c r="W310" s="143"/>
      <c r="X310" s="143"/>
      <c r="Y310" s="143"/>
      <c r="Z310" s="143"/>
    </row>
    <row r="311" spans="1:26" ht="15.75" customHeight="1">
      <c r="A311" s="147"/>
      <c r="B311" s="143"/>
      <c r="C311" s="146"/>
      <c r="D311" s="146"/>
      <c r="E311" s="145"/>
      <c r="F311" s="144"/>
      <c r="G311" s="143"/>
      <c r="H311" s="143"/>
      <c r="I311" s="143"/>
      <c r="J311" s="143"/>
      <c r="K311" s="143"/>
      <c r="L311" s="143"/>
      <c r="M311" s="143"/>
      <c r="N311" s="143"/>
      <c r="O311" s="143"/>
      <c r="P311" s="143"/>
      <c r="Q311" s="143"/>
      <c r="R311" s="143"/>
      <c r="S311" s="143"/>
      <c r="T311" s="143"/>
      <c r="U311" s="143"/>
      <c r="V311" s="143"/>
      <c r="W311" s="143"/>
      <c r="X311" s="143"/>
      <c r="Y311" s="143"/>
      <c r="Z311" s="143"/>
    </row>
    <row r="312" spans="1:26" ht="15.75" customHeight="1">
      <c r="A312" s="147"/>
      <c r="B312" s="143"/>
      <c r="C312" s="146"/>
      <c r="D312" s="146"/>
      <c r="E312" s="145"/>
      <c r="F312" s="144"/>
      <c r="G312" s="143"/>
      <c r="H312" s="143"/>
      <c r="I312" s="143"/>
      <c r="J312" s="143"/>
      <c r="K312" s="143"/>
      <c r="L312" s="143"/>
      <c r="M312" s="143"/>
      <c r="N312" s="143"/>
      <c r="O312" s="143"/>
      <c r="P312" s="143"/>
      <c r="Q312" s="143"/>
      <c r="R312" s="143"/>
      <c r="S312" s="143"/>
      <c r="T312" s="143"/>
      <c r="U312" s="143"/>
      <c r="V312" s="143"/>
      <c r="W312" s="143"/>
      <c r="X312" s="143"/>
      <c r="Y312" s="143"/>
      <c r="Z312" s="143"/>
    </row>
    <row r="313" spans="1:26" ht="15.75" customHeight="1">
      <c r="A313" s="147"/>
      <c r="B313" s="143"/>
      <c r="C313" s="146"/>
      <c r="D313" s="146"/>
      <c r="E313" s="145"/>
      <c r="F313" s="144"/>
      <c r="G313" s="143"/>
      <c r="H313" s="143"/>
      <c r="I313" s="143"/>
      <c r="J313" s="143"/>
      <c r="K313" s="143"/>
      <c r="L313" s="143"/>
      <c r="M313" s="143"/>
      <c r="N313" s="143"/>
      <c r="O313" s="143"/>
      <c r="P313" s="143"/>
      <c r="Q313" s="143"/>
      <c r="R313" s="143"/>
      <c r="S313" s="143"/>
      <c r="T313" s="143"/>
      <c r="U313" s="143"/>
      <c r="V313" s="143"/>
      <c r="W313" s="143"/>
      <c r="X313" s="143"/>
      <c r="Y313" s="143"/>
      <c r="Z313" s="143"/>
    </row>
    <row r="314" spans="1:26" ht="15.75" customHeight="1">
      <c r="A314" s="147"/>
      <c r="B314" s="143"/>
      <c r="C314" s="146"/>
      <c r="D314" s="146"/>
      <c r="E314" s="145"/>
      <c r="F314" s="144"/>
      <c r="G314" s="143"/>
      <c r="H314" s="143"/>
      <c r="I314" s="143"/>
      <c r="J314" s="143"/>
      <c r="K314" s="143"/>
      <c r="L314" s="143"/>
      <c r="M314" s="143"/>
      <c r="N314" s="143"/>
      <c r="O314" s="143"/>
      <c r="P314" s="143"/>
      <c r="Q314" s="143"/>
      <c r="R314" s="143"/>
      <c r="S314" s="143"/>
      <c r="T314" s="143"/>
      <c r="U314" s="143"/>
      <c r="V314" s="143"/>
      <c r="W314" s="143"/>
      <c r="X314" s="143"/>
      <c r="Y314" s="143"/>
      <c r="Z314" s="143"/>
    </row>
    <row r="315" spans="1:26" ht="15.75" customHeight="1">
      <c r="A315" s="147"/>
      <c r="B315" s="143"/>
      <c r="C315" s="146"/>
      <c r="D315" s="146"/>
      <c r="E315" s="145"/>
      <c r="F315" s="144"/>
      <c r="G315" s="143"/>
      <c r="H315" s="143"/>
      <c r="I315" s="143"/>
      <c r="J315" s="143"/>
      <c r="K315" s="143"/>
      <c r="L315" s="143"/>
      <c r="M315" s="143"/>
      <c r="N315" s="143"/>
      <c r="O315" s="143"/>
      <c r="P315" s="143"/>
      <c r="Q315" s="143"/>
      <c r="R315" s="143"/>
      <c r="S315" s="143"/>
      <c r="T315" s="143"/>
      <c r="U315" s="143"/>
      <c r="V315" s="143"/>
      <c r="W315" s="143"/>
      <c r="X315" s="143"/>
      <c r="Y315" s="143"/>
      <c r="Z315" s="143"/>
    </row>
    <row r="316" spans="1:26" ht="15.75" customHeight="1">
      <c r="A316" s="147"/>
      <c r="B316" s="143"/>
      <c r="C316" s="146"/>
      <c r="D316" s="146"/>
      <c r="E316" s="145"/>
      <c r="F316" s="144"/>
      <c r="G316" s="143"/>
      <c r="H316" s="143"/>
      <c r="I316" s="143"/>
      <c r="J316" s="143"/>
      <c r="K316" s="143"/>
      <c r="L316" s="143"/>
      <c r="M316" s="143"/>
      <c r="N316" s="143"/>
      <c r="O316" s="143"/>
      <c r="P316" s="143"/>
      <c r="Q316" s="143"/>
      <c r="R316" s="143"/>
      <c r="S316" s="143"/>
      <c r="T316" s="143"/>
      <c r="U316" s="143"/>
      <c r="V316" s="143"/>
      <c r="W316" s="143"/>
      <c r="X316" s="143"/>
      <c r="Y316" s="143"/>
      <c r="Z316" s="143"/>
    </row>
    <row r="317" spans="1:26" ht="15.75" customHeight="1">
      <c r="A317" s="147"/>
      <c r="B317" s="143"/>
      <c r="C317" s="146"/>
      <c r="D317" s="146"/>
      <c r="E317" s="145"/>
      <c r="F317" s="144"/>
      <c r="G317" s="143"/>
      <c r="H317" s="143"/>
      <c r="I317" s="143"/>
      <c r="J317" s="143"/>
      <c r="K317" s="143"/>
      <c r="L317" s="143"/>
      <c r="M317" s="143"/>
      <c r="N317" s="143"/>
      <c r="O317" s="143"/>
      <c r="P317" s="143"/>
      <c r="Q317" s="143"/>
      <c r="R317" s="143"/>
      <c r="S317" s="143"/>
      <c r="T317" s="143"/>
      <c r="U317" s="143"/>
      <c r="V317" s="143"/>
      <c r="W317" s="143"/>
      <c r="X317" s="143"/>
      <c r="Y317" s="143"/>
      <c r="Z317" s="143"/>
    </row>
    <row r="318" spans="1:26" ht="15.75" customHeight="1">
      <c r="A318" s="147"/>
      <c r="B318" s="143"/>
      <c r="C318" s="146"/>
      <c r="D318" s="146"/>
      <c r="E318" s="145"/>
      <c r="F318" s="144"/>
      <c r="G318" s="143"/>
      <c r="H318" s="143"/>
      <c r="I318" s="143"/>
      <c r="J318" s="143"/>
      <c r="K318" s="143"/>
      <c r="L318" s="143"/>
      <c r="M318" s="143"/>
      <c r="N318" s="143"/>
      <c r="O318" s="143"/>
      <c r="P318" s="143"/>
      <c r="Q318" s="143"/>
      <c r="R318" s="143"/>
      <c r="S318" s="143"/>
      <c r="T318" s="143"/>
      <c r="U318" s="143"/>
      <c r="V318" s="143"/>
      <c r="W318" s="143"/>
      <c r="X318" s="143"/>
      <c r="Y318" s="143"/>
      <c r="Z318" s="143"/>
    </row>
    <row r="319" spans="1:26" ht="15.75" customHeight="1">
      <c r="A319" s="147"/>
      <c r="B319" s="143"/>
      <c r="C319" s="146"/>
      <c r="D319" s="146"/>
      <c r="E319" s="145"/>
      <c r="F319" s="144"/>
      <c r="G319" s="143"/>
      <c r="H319" s="143"/>
      <c r="I319" s="143"/>
      <c r="J319" s="143"/>
      <c r="K319" s="143"/>
      <c r="L319" s="143"/>
      <c r="M319" s="143"/>
      <c r="N319" s="143"/>
      <c r="O319" s="143"/>
      <c r="P319" s="143"/>
      <c r="Q319" s="143"/>
      <c r="R319" s="143"/>
      <c r="S319" s="143"/>
      <c r="T319" s="143"/>
      <c r="U319" s="143"/>
      <c r="V319" s="143"/>
      <c r="W319" s="143"/>
      <c r="X319" s="143"/>
      <c r="Y319" s="143"/>
      <c r="Z319" s="143"/>
    </row>
    <row r="320" spans="1:26" ht="15.75" customHeight="1">
      <c r="A320" s="147"/>
      <c r="B320" s="143"/>
      <c r="C320" s="146"/>
      <c r="D320" s="146"/>
      <c r="E320" s="145"/>
      <c r="F320" s="144"/>
      <c r="G320" s="143"/>
      <c r="H320" s="143"/>
      <c r="I320" s="143"/>
      <c r="J320" s="143"/>
      <c r="K320" s="143"/>
      <c r="L320" s="143"/>
      <c r="M320" s="143"/>
      <c r="N320" s="143"/>
      <c r="O320" s="143"/>
      <c r="P320" s="143"/>
      <c r="Q320" s="143"/>
      <c r="R320" s="143"/>
      <c r="S320" s="143"/>
      <c r="T320" s="143"/>
      <c r="U320" s="143"/>
      <c r="V320" s="143"/>
      <c r="W320" s="143"/>
      <c r="X320" s="143"/>
      <c r="Y320" s="143"/>
      <c r="Z320" s="143"/>
    </row>
    <row r="321" spans="1:26" ht="15.75" customHeight="1">
      <c r="A321" s="147"/>
      <c r="B321" s="143"/>
      <c r="C321" s="146"/>
      <c r="D321" s="146"/>
      <c r="E321" s="145"/>
      <c r="F321" s="144"/>
      <c r="G321" s="143"/>
      <c r="H321" s="143"/>
      <c r="I321" s="143"/>
      <c r="J321" s="143"/>
      <c r="K321" s="143"/>
      <c r="L321" s="143"/>
      <c r="M321" s="143"/>
      <c r="N321" s="143"/>
      <c r="O321" s="143"/>
      <c r="P321" s="143"/>
      <c r="Q321" s="143"/>
      <c r="R321" s="143"/>
      <c r="S321" s="143"/>
      <c r="T321" s="143"/>
      <c r="U321" s="143"/>
      <c r="V321" s="143"/>
      <c r="W321" s="143"/>
      <c r="X321" s="143"/>
      <c r="Y321" s="143"/>
      <c r="Z321" s="143"/>
    </row>
    <row r="322" spans="1:26" ht="15.75" customHeight="1">
      <c r="A322" s="147"/>
      <c r="B322" s="143"/>
      <c r="C322" s="146"/>
      <c r="D322" s="146"/>
      <c r="E322" s="145"/>
      <c r="F322" s="144"/>
      <c r="G322" s="143"/>
      <c r="H322" s="143"/>
      <c r="I322" s="143"/>
      <c r="J322" s="143"/>
      <c r="K322" s="143"/>
      <c r="L322" s="143"/>
      <c r="M322" s="143"/>
      <c r="N322" s="143"/>
      <c r="O322" s="143"/>
      <c r="P322" s="143"/>
      <c r="Q322" s="143"/>
      <c r="R322" s="143"/>
      <c r="S322" s="143"/>
      <c r="T322" s="143"/>
      <c r="U322" s="143"/>
      <c r="V322" s="143"/>
      <c r="W322" s="143"/>
      <c r="X322" s="143"/>
      <c r="Y322" s="143"/>
      <c r="Z322" s="143"/>
    </row>
    <row r="323" spans="1:26" ht="15.75" customHeight="1">
      <c r="A323" s="147"/>
      <c r="B323" s="143"/>
      <c r="C323" s="146"/>
      <c r="D323" s="146"/>
      <c r="E323" s="145"/>
      <c r="F323" s="144"/>
      <c r="G323" s="143"/>
      <c r="H323" s="143"/>
      <c r="I323" s="143"/>
      <c r="J323" s="143"/>
      <c r="K323" s="143"/>
      <c r="L323" s="143"/>
      <c r="M323" s="143"/>
      <c r="N323" s="143"/>
      <c r="O323" s="143"/>
      <c r="P323" s="143"/>
      <c r="Q323" s="143"/>
      <c r="R323" s="143"/>
      <c r="S323" s="143"/>
      <c r="T323" s="143"/>
      <c r="U323" s="143"/>
      <c r="V323" s="143"/>
      <c r="W323" s="143"/>
      <c r="X323" s="143"/>
      <c r="Y323" s="143"/>
      <c r="Z323" s="143"/>
    </row>
    <row r="324" spans="1:26" ht="15.75" customHeight="1">
      <c r="A324" s="147"/>
      <c r="B324" s="143"/>
      <c r="C324" s="146"/>
      <c r="D324" s="146"/>
      <c r="E324" s="145"/>
      <c r="F324" s="144"/>
      <c r="G324" s="143"/>
      <c r="H324" s="143"/>
      <c r="I324" s="143"/>
      <c r="J324" s="143"/>
      <c r="K324" s="143"/>
      <c r="L324" s="143"/>
      <c r="M324" s="143"/>
      <c r="N324" s="143"/>
      <c r="O324" s="143"/>
      <c r="P324" s="143"/>
      <c r="Q324" s="143"/>
      <c r="R324" s="143"/>
      <c r="S324" s="143"/>
      <c r="T324" s="143"/>
      <c r="U324" s="143"/>
      <c r="V324" s="143"/>
      <c r="W324" s="143"/>
      <c r="X324" s="143"/>
      <c r="Y324" s="143"/>
      <c r="Z324" s="143"/>
    </row>
    <row r="325" spans="1:26" ht="15.75" customHeight="1">
      <c r="A325" s="147"/>
      <c r="B325" s="143"/>
      <c r="C325" s="146"/>
      <c r="D325" s="146"/>
      <c r="E325" s="145"/>
      <c r="F325" s="144"/>
      <c r="G325" s="143"/>
      <c r="H325" s="143"/>
      <c r="I325" s="143"/>
      <c r="J325" s="143"/>
      <c r="K325" s="143"/>
      <c r="L325" s="143"/>
      <c r="M325" s="143"/>
      <c r="N325" s="143"/>
      <c r="O325" s="143"/>
      <c r="P325" s="143"/>
      <c r="Q325" s="143"/>
      <c r="R325" s="143"/>
      <c r="S325" s="143"/>
      <c r="T325" s="143"/>
      <c r="U325" s="143"/>
      <c r="V325" s="143"/>
      <c r="W325" s="143"/>
      <c r="X325" s="143"/>
      <c r="Y325" s="143"/>
      <c r="Z325" s="143"/>
    </row>
    <row r="326" spans="1:26" ht="15.75" customHeight="1">
      <c r="A326" s="147"/>
      <c r="B326" s="143"/>
      <c r="C326" s="146"/>
      <c r="D326" s="146"/>
      <c r="E326" s="145"/>
      <c r="F326" s="144"/>
      <c r="G326" s="143"/>
      <c r="H326" s="143"/>
      <c r="I326" s="143"/>
      <c r="J326" s="143"/>
      <c r="K326" s="143"/>
      <c r="L326" s="143"/>
      <c r="M326" s="143"/>
      <c r="N326" s="143"/>
      <c r="O326" s="143"/>
      <c r="P326" s="143"/>
      <c r="Q326" s="143"/>
      <c r="R326" s="143"/>
      <c r="S326" s="143"/>
      <c r="T326" s="143"/>
      <c r="U326" s="143"/>
      <c r="V326" s="143"/>
      <c r="W326" s="143"/>
      <c r="X326" s="143"/>
      <c r="Y326" s="143"/>
      <c r="Z326" s="143"/>
    </row>
    <row r="327" spans="1:26" ht="15.75" customHeight="1">
      <c r="A327" s="147"/>
      <c r="B327" s="143"/>
      <c r="C327" s="146"/>
      <c r="D327" s="146"/>
      <c r="E327" s="145"/>
      <c r="F327" s="144"/>
      <c r="G327" s="143"/>
      <c r="H327" s="143"/>
      <c r="I327" s="143"/>
      <c r="J327" s="143"/>
      <c r="K327" s="143"/>
      <c r="L327" s="143"/>
      <c r="M327" s="143"/>
      <c r="N327" s="143"/>
      <c r="O327" s="143"/>
      <c r="P327" s="143"/>
      <c r="Q327" s="143"/>
      <c r="R327" s="143"/>
      <c r="S327" s="143"/>
      <c r="T327" s="143"/>
      <c r="U327" s="143"/>
      <c r="V327" s="143"/>
      <c r="W327" s="143"/>
      <c r="X327" s="143"/>
      <c r="Y327" s="143"/>
      <c r="Z327" s="143"/>
    </row>
    <row r="328" spans="1:26" ht="15.75" customHeight="1">
      <c r="A328" s="147"/>
      <c r="B328" s="143"/>
      <c r="C328" s="146"/>
      <c r="D328" s="146"/>
      <c r="E328" s="145"/>
      <c r="F328" s="144"/>
      <c r="G328" s="143"/>
      <c r="H328" s="143"/>
      <c r="I328" s="143"/>
      <c r="J328" s="143"/>
      <c r="K328" s="143"/>
      <c r="L328" s="143"/>
      <c r="M328" s="143"/>
      <c r="N328" s="143"/>
      <c r="O328" s="143"/>
      <c r="P328" s="143"/>
      <c r="Q328" s="143"/>
      <c r="R328" s="143"/>
      <c r="S328" s="143"/>
      <c r="T328" s="143"/>
      <c r="U328" s="143"/>
      <c r="V328" s="143"/>
      <c r="W328" s="143"/>
      <c r="X328" s="143"/>
      <c r="Y328" s="143"/>
      <c r="Z328" s="143"/>
    </row>
    <row r="329" spans="1:26" ht="15.75" customHeight="1">
      <c r="A329" s="147"/>
      <c r="B329" s="143"/>
      <c r="C329" s="146"/>
      <c r="D329" s="146"/>
      <c r="E329" s="145"/>
      <c r="F329" s="144"/>
      <c r="G329" s="143"/>
      <c r="H329" s="143"/>
      <c r="I329" s="143"/>
      <c r="J329" s="143"/>
      <c r="K329" s="143"/>
      <c r="L329" s="143"/>
      <c r="M329" s="143"/>
      <c r="N329" s="143"/>
      <c r="O329" s="143"/>
      <c r="P329" s="143"/>
      <c r="Q329" s="143"/>
      <c r="R329" s="143"/>
      <c r="S329" s="143"/>
      <c r="T329" s="143"/>
      <c r="U329" s="143"/>
      <c r="V329" s="143"/>
      <c r="W329" s="143"/>
      <c r="X329" s="143"/>
      <c r="Y329" s="143"/>
      <c r="Z329" s="143"/>
    </row>
    <row r="330" spans="1:26" ht="15.75" customHeight="1">
      <c r="A330" s="147"/>
      <c r="B330" s="143"/>
      <c r="C330" s="146"/>
      <c r="D330" s="146"/>
      <c r="E330" s="145"/>
      <c r="F330" s="144"/>
      <c r="G330" s="143"/>
      <c r="H330" s="143"/>
      <c r="I330" s="143"/>
      <c r="J330" s="143"/>
      <c r="K330" s="143"/>
      <c r="L330" s="143"/>
      <c r="M330" s="143"/>
      <c r="N330" s="143"/>
      <c r="O330" s="143"/>
      <c r="P330" s="143"/>
      <c r="Q330" s="143"/>
      <c r="R330" s="143"/>
      <c r="S330" s="143"/>
      <c r="T330" s="143"/>
      <c r="U330" s="143"/>
      <c r="V330" s="143"/>
      <c r="W330" s="143"/>
      <c r="X330" s="143"/>
      <c r="Y330" s="143"/>
      <c r="Z330" s="143"/>
    </row>
    <row r="331" spans="1:26" ht="15.75" customHeight="1">
      <c r="A331" s="147"/>
      <c r="B331" s="143"/>
      <c r="C331" s="146"/>
      <c r="D331" s="146"/>
      <c r="E331" s="145"/>
      <c r="F331" s="144"/>
      <c r="G331" s="143"/>
      <c r="H331" s="143"/>
      <c r="I331" s="143"/>
      <c r="J331" s="143"/>
      <c r="K331" s="143"/>
      <c r="L331" s="143"/>
      <c r="M331" s="143"/>
      <c r="N331" s="143"/>
      <c r="O331" s="143"/>
      <c r="P331" s="143"/>
      <c r="Q331" s="143"/>
      <c r="R331" s="143"/>
      <c r="S331" s="143"/>
      <c r="T331" s="143"/>
      <c r="U331" s="143"/>
      <c r="V331" s="143"/>
      <c r="W331" s="143"/>
      <c r="X331" s="143"/>
      <c r="Y331" s="143"/>
      <c r="Z331" s="143"/>
    </row>
    <row r="332" spans="1:26" ht="15.75" customHeight="1">
      <c r="A332" s="147"/>
      <c r="B332" s="143"/>
      <c r="C332" s="146"/>
      <c r="D332" s="146"/>
      <c r="E332" s="145"/>
      <c r="F332" s="144"/>
      <c r="G332" s="143"/>
      <c r="H332" s="143"/>
      <c r="I332" s="143"/>
      <c r="J332" s="143"/>
      <c r="K332" s="143"/>
      <c r="L332" s="143"/>
      <c r="M332" s="143"/>
      <c r="N332" s="143"/>
      <c r="O332" s="143"/>
      <c r="P332" s="143"/>
      <c r="Q332" s="143"/>
      <c r="R332" s="143"/>
      <c r="S332" s="143"/>
      <c r="T332" s="143"/>
      <c r="U332" s="143"/>
      <c r="V332" s="143"/>
      <c r="W332" s="143"/>
      <c r="X332" s="143"/>
      <c r="Y332" s="143"/>
      <c r="Z332" s="143"/>
    </row>
    <row r="333" spans="1:26" ht="15.75" customHeight="1">
      <c r="A333" s="147"/>
      <c r="B333" s="143"/>
      <c r="C333" s="146"/>
      <c r="D333" s="146"/>
      <c r="E333" s="145"/>
      <c r="F333" s="144"/>
      <c r="G333" s="143"/>
      <c r="H333" s="143"/>
      <c r="I333" s="143"/>
      <c r="J333" s="143"/>
      <c r="K333" s="143"/>
      <c r="L333" s="143"/>
      <c r="M333" s="143"/>
      <c r="N333" s="143"/>
      <c r="O333" s="143"/>
      <c r="P333" s="143"/>
      <c r="Q333" s="143"/>
      <c r="R333" s="143"/>
      <c r="S333" s="143"/>
      <c r="T333" s="143"/>
      <c r="U333" s="143"/>
      <c r="V333" s="143"/>
      <c r="W333" s="143"/>
      <c r="X333" s="143"/>
      <c r="Y333" s="143"/>
      <c r="Z333" s="143"/>
    </row>
    <row r="334" spans="1:26" ht="15.75" customHeight="1">
      <c r="A334" s="147"/>
      <c r="B334" s="143"/>
      <c r="C334" s="146"/>
      <c r="D334" s="146"/>
      <c r="E334" s="145"/>
      <c r="F334" s="144"/>
      <c r="G334" s="143"/>
      <c r="H334" s="143"/>
      <c r="I334" s="143"/>
      <c r="J334" s="143"/>
      <c r="K334" s="143"/>
      <c r="L334" s="143"/>
      <c r="M334" s="143"/>
      <c r="N334" s="143"/>
      <c r="O334" s="143"/>
      <c r="P334" s="143"/>
      <c r="Q334" s="143"/>
      <c r="R334" s="143"/>
      <c r="S334" s="143"/>
      <c r="T334" s="143"/>
      <c r="U334" s="143"/>
      <c r="V334" s="143"/>
      <c r="W334" s="143"/>
      <c r="X334" s="143"/>
      <c r="Y334" s="143"/>
      <c r="Z334" s="143"/>
    </row>
    <row r="335" spans="1:26" ht="15.75" customHeight="1">
      <c r="A335" s="147"/>
      <c r="B335" s="143"/>
      <c r="C335" s="146"/>
      <c r="D335" s="146"/>
      <c r="E335" s="145"/>
      <c r="F335" s="144"/>
      <c r="G335" s="143"/>
      <c r="H335" s="143"/>
      <c r="I335" s="143"/>
      <c r="J335" s="143"/>
      <c r="K335" s="143"/>
      <c r="L335" s="143"/>
      <c r="M335" s="143"/>
      <c r="N335" s="143"/>
      <c r="O335" s="143"/>
      <c r="P335" s="143"/>
      <c r="Q335" s="143"/>
      <c r="R335" s="143"/>
      <c r="S335" s="143"/>
      <c r="T335" s="143"/>
      <c r="U335" s="143"/>
      <c r="V335" s="143"/>
      <c r="W335" s="143"/>
      <c r="X335" s="143"/>
      <c r="Y335" s="143"/>
      <c r="Z335" s="143"/>
    </row>
    <row r="336" spans="1:26" ht="15.75" customHeight="1">
      <c r="A336" s="147"/>
      <c r="B336" s="143"/>
      <c r="C336" s="146"/>
      <c r="D336" s="146"/>
      <c r="E336" s="145"/>
      <c r="F336" s="144"/>
      <c r="G336" s="143"/>
      <c r="H336" s="143"/>
      <c r="I336" s="143"/>
      <c r="J336" s="143"/>
      <c r="K336" s="143"/>
      <c r="L336" s="143"/>
      <c r="M336" s="143"/>
      <c r="N336" s="143"/>
      <c r="O336" s="143"/>
      <c r="P336" s="143"/>
      <c r="Q336" s="143"/>
      <c r="R336" s="143"/>
      <c r="S336" s="143"/>
      <c r="T336" s="143"/>
      <c r="U336" s="143"/>
      <c r="V336" s="143"/>
      <c r="W336" s="143"/>
      <c r="X336" s="143"/>
      <c r="Y336" s="143"/>
      <c r="Z336" s="143"/>
    </row>
    <row r="337" spans="1:26" ht="15.75" customHeight="1">
      <c r="A337" s="147"/>
      <c r="B337" s="143"/>
      <c r="C337" s="146"/>
      <c r="D337" s="146"/>
      <c r="E337" s="145"/>
      <c r="F337" s="144"/>
      <c r="G337" s="143"/>
      <c r="H337" s="143"/>
      <c r="I337" s="143"/>
      <c r="J337" s="143"/>
      <c r="K337" s="143"/>
      <c r="L337" s="143"/>
      <c r="M337" s="143"/>
      <c r="N337" s="143"/>
      <c r="O337" s="143"/>
      <c r="P337" s="143"/>
      <c r="Q337" s="143"/>
      <c r="R337" s="143"/>
      <c r="S337" s="143"/>
      <c r="T337" s="143"/>
      <c r="U337" s="143"/>
      <c r="V337" s="143"/>
      <c r="W337" s="143"/>
      <c r="X337" s="143"/>
      <c r="Y337" s="143"/>
      <c r="Z337" s="143"/>
    </row>
    <row r="338" spans="1:26" ht="15.75" customHeight="1">
      <c r="A338" s="147"/>
      <c r="B338" s="143"/>
      <c r="C338" s="146"/>
      <c r="D338" s="146"/>
      <c r="E338" s="145"/>
      <c r="F338" s="144"/>
      <c r="G338" s="143"/>
      <c r="H338" s="143"/>
      <c r="I338" s="143"/>
      <c r="J338" s="143"/>
      <c r="K338" s="143"/>
      <c r="L338" s="143"/>
      <c r="M338" s="143"/>
      <c r="N338" s="143"/>
      <c r="O338" s="143"/>
      <c r="P338" s="143"/>
      <c r="Q338" s="143"/>
      <c r="R338" s="143"/>
      <c r="S338" s="143"/>
      <c r="T338" s="143"/>
      <c r="U338" s="143"/>
      <c r="V338" s="143"/>
      <c r="W338" s="143"/>
      <c r="X338" s="143"/>
      <c r="Y338" s="143"/>
      <c r="Z338" s="143"/>
    </row>
    <row r="339" spans="1:26" ht="15.75" customHeight="1">
      <c r="A339" s="147"/>
      <c r="B339" s="143"/>
      <c r="C339" s="146"/>
      <c r="D339" s="146"/>
      <c r="E339" s="145"/>
      <c r="F339" s="144"/>
      <c r="G339" s="143"/>
      <c r="H339" s="143"/>
      <c r="I339" s="143"/>
      <c r="J339" s="143"/>
      <c r="K339" s="143"/>
      <c r="L339" s="143"/>
      <c r="M339" s="143"/>
      <c r="N339" s="143"/>
      <c r="O339" s="143"/>
      <c r="P339" s="143"/>
      <c r="Q339" s="143"/>
      <c r="R339" s="143"/>
      <c r="S339" s="143"/>
      <c r="T339" s="143"/>
      <c r="U339" s="143"/>
      <c r="V339" s="143"/>
      <c r="W339" s="143"/>
      <c r="X339" s="143"/>
      <c r="Y339" s="143"/>
      <c r="Z339" s="143"/>
    </row>
    <row r="340" spans="1:26" ht="15.75" customHeight="1">
      <c r="A340" s="147"/>
      <c r="B340" s="143"/>
      <c r="C340" s="146"/>
      <c r="D340" s="146"/>
      <c r="E340" s="145"/>
      <c r="F340" s="144"/>
      <c r="G340" s="143"/>
      <c r="H340" s="143"/>
      <c r="I340" s="143"/>
      <c r="J340" s="143"/>
      <c r="K340" s="143"/>
      <c r="L340" s="143"/>
      <c r="M340" s="143"/>
      <c r="N340" s="143"/>
      <c r="O340" s="143"/>
      <c r="P340" s="143"/>
      <c r="Q340" s="143"/>
      <c r="R340" s="143"/>
      <c r="S340" s="143"/>
      <c r="T340" s="143"/>
      <c r="U340" s="143"/>
      <c r="V340" s="143"/>
      <c r="W340" s="143"/>
      <c r="X340" s="143"/>
      <c r="Y340" s="143"/>
      <c r="Z340" s="143"/>
    </row>
    <row r="341" spans="1:26" ht="15.75" customHeight="1">
      <c r="A341" s="147"/>
      <c r="B341" s="143"/>
      <c r="C341" s="146"/>
      <c r="D341" s="146"/>
      <c r="E341" s="145"/>
      <c r="F341" s="144"/>
      <c r="G341" s="143"/>
      <c r="H341" s="143"/>
      <c r="I341" s="143"/>
      <c r="J341" s="143"/>
      <c r="K341" s="143"/>
      <c r="L341" s="143"/>
      <c r="M341" s="143"/>
      <c r="N341" s="143"/>
      <c r="O341" s="143"/>
      <c r="P341" s="143"/>
      <c r="Q341" s="143"/>
      <c r="R341" s="143"/>
      <c r="S341" s="143"/>
      <c r="T341" s="143"/>
      <c r="U341" s="143"/>
      <c r="V341" s="143"/>
      <c r="W341" s="143"/>
      <c r="X341" s="143"/>
      <c r="Y341" s="143"/>
      <c r="Z341" s="143"/>
    </row>
    <row r="342" spans="1:26" ht="15.75" customHeight="1">
      <c r="A342" s="147"/>
      <c r="B342" s="143"/>
      <c r="C342" s="146"/>
      <c r="D342" s="146"/>
      <c r="E342" s="145"/>
      <c r="F342" s="144"/>
      <c r="G342" s="143"/>
      <c r="H342" s="143"/>
      <c r="I342" s="143"/>
      <c r="J342" s="143"/>
      <c r="K342" s="143"/>
      <c r="L342" s="143"/>
      <c r="M342" s="143"/>
      <c r="N342" s="143"/>
      <c r="O342" s="143"/>
      <c r="P342" s="143"/>
      <c r="Q342" s="143"/>
      <c r="R342" s="143"/>
      <c r="S342" s="143"/>
      <c r="T342" s="143"/>
      <c r="U342" s="143"/>
      <c r="V342" s="143"/>
      <c r="W342" s="143"/>
      <c r="X342" s="143"/>
      <c r="Y342" s="143"/>
      <c r="Z342" s="143"/>
    </row>
    <row r="343" spans="1:26" ht="15.75" customHeight="1">
      <c r="A343" s="147"/>
      <c r="B343" s="143"/>
      <c r="C343" s="146"/>
      <c r="D343" s="146"/>
      <c r="E343" s="145"/>
      <c r="F343" s="144"/>
      <c r="G343" s="143"/>
      <c r="H343" s="143"/>
      <c r="I343" s="143"/>
      <c r="J343" s="143"/>
      <c r="K343" s="143"/>
      <c r="L343" s="143"/>
      <c r="M343" s="143"/>
      <c r="N343" s="143"/>
      <c r="O343" s="143"/>
      <c r="P343" s="143"/>
      <c r="Q343" s="143"/>
      <c r="R343" s="143"/>
      <c r="S343" s="143"/>
      <c r="T343" s="143"/>
      <c r="U343" s="143"/>
      <c r="V343" s="143"/>
      <c r="W343" s="143"/>
      <c r="X343" s="143"/>
      <c r="Y343" s="143"/>
      <c r="Z343" s="143"/>
    </row>
    <row r="344" spans="1:26" ht="15.75" customHeight="1">
      <c r="A344" s="147"/>
      <c r="B344" s="143"/>
      <c r="C344" s="146"/>
      <c r="D344" s="146"/>
      <c r="E344" s="145"/>
      <c r="F344" s="144"/>
      <c r="G344" s="143"/>
      <c r="H344" s="143"/>
      <c r="I344" s="143"/>
      <c r="J344" s="143"/>
      <c r="K344" s="143"/>
      <c r="L344" s="143"/>
      <c r="M344" s="143"/>
      <c r="N344" s="143"/>
      <c r="O344" s="143"/>
      <c r="P344" s="143"/>
      <c r="Q344" s="143"/>
      <c r="R344" s="143"/>
      <c r="S344" s="143"/>
      <c r="T344" s="143"/>
      <c r="U344" s="143"/>
      <c r="V344" s="143"/>
      <c r="W344" s="143"/>
      <c r="X344" s="143"/>
      <c r="Y344" s="143"/>
      <c r="Z344" s="143"/>
    </row>
    <row r="345" spans="1:26" ht="15.75" customHeight="1">
      <c r="A345" s="147"/>
      <c r="B345" s="143"/>
      <c r="C345" s="146"/>
      <c r="D345" s="146"/>
      <c r="E345" s="145"/>
      <c r="F345" s="144"/>
      <c r="G345" s="143"/>
      <c r="H345" s="143"/>
      <c r="I345" s="143"/>
      <c r="J345" s="143"/>
      <c r="K345" s="143"/>
      <c r="L345" s="143"/>
      <c r="M345" s="143"/>
      <c r="N345" s="143"/>
      <c r="O345" s="143"/>
      <c r="P345" s="143"/>
      <c r="Q345" s="143"/>
      <c r="R345" s="143"/>
      <c r="S345" s="143"/>
      <c r="T345" s="143"/>
      <c r="U345" s="143"/>
      <c r="V345" s="143"/>
      <c r="W345" s="143"/>
      <c r="X345" s="143"/>
      <c r="Y345" s="143"/>
      <c r="Z345" s="143"/>
    </row>
    <row r="346" spans="1:26" ht="15.75" customHeight="1">
      <c r="A346" s="147"/>
      <c r="B346" s="143"/>
      <c r="C346" s="146"/>
      <c r="D346" s="146"/>
      <c r="E346" s="145"/>
      <c r="F346" s="144"/>
      <c r="G346" s="143"/>
      <c r="H346" s="143"/>
      <c r="I346" s="143"/>
      <c r="J346" s="143"/>
      <c r="K346" s="143"/>
      <c r="L346" s="143"/>
      <c r="M346" s="143"/>
      <c r="N346" s="143"/>
      <c r="O346" s="143"/>
      <c r="P346" s="143"/>
      <c r="Q346" s="143"/>
      <c r="R346" s="143"/>
      <c r="S346" s="143"/>
      <c r="T346" s="143"/>
      <c r="U346" s="143"/>
      <c r="V346" s="143"/>
      <c r="W346" s="143"/>
      <c r="X346" s="143"/>
      <c r="Y346" s="143"/>
      <c r="Z346" s="143"/>
    </row>
    <row r="347" spans="1:26" ht="15.75" customHeight="1">
      <c r="A347" s="147"/>
      <c r="B347" s="143"/>
      <c r="C347" s="146"/>
      <c r="D347" s="146"/>
      <c r="E347" s="145"/>
      <c r="F347" s="144"/>
      <c r="G347" s="143"/>
      <c r="H347" s="143"/>
      <c r="I347" s="143"/>
      <c r="J347" s="143"/>
      <c r="K347" s="143"/>
      <c r="L347" s="143"/>
      <c r="M347" s="143"/>
      <c r="N347" s="143"/>
      <c r="O347" s="143"/>
      <c r="P347" s="143"/>
      <c r="Q347" s="143"/>
      <c r="R347" s="143"/>
      <c r="S347" s="143"/>
      <c r="T347" s="143"/>
      <c r="U347" s="143"/>
      <c r="V347" s="143"/>
      <c r="W347" s="143"/>
      <c r="X347" s="143"/>
      <c r="Y347" s="143"/>
      <c r="Z347" s="143"/>
    </row>
    <row r="348" spans="1:26" ht="15.75" customHeight="1">
      <c r="A348" s="147"/>
      <c r="B348" s="143"/>
      <c r="C348" s="146"/>
      <c r="D348" s="146"/>
      <c r="E348" s="145"/>
      <c r="F348" s="144"/>
      <c r="G348" s="143"/>
      <c r="H348" s="143"/>
      <c r="I348" s="143"/>
      <c r="J348" s="143"/>
      <c r="K348" s="143"/>
      <c r="L348" s="143"/>
      <c r="M348" s="143"/>
      <c r="N348" s="143"/>
      <c r="O348" s="143"/>
      <c r="P348" s="143"/>
      <c r="Q348" s="143"/>
      <c r="R348" s="143"/>
      <c r="S348" s="143"/>
      <c r="T348" s="143"/>
      <c r="U348" s="143"/>
      <c r="V348" s="143"/>
      <c r="W348" s="143"/>
      <c r="X348" s="143"/>
      <c r="Y348" s="143"/>
      <c r="Z348" s="143"/>
    </row>
    <row r="349" spans="1:26" ht="15.75" customHeight="1">
      <c r="A349" s="147"/>
      <c r="B349" s="143"/>
      <c r="C349" s="146"/>
      <c r="D349" s="146"/>
      <c r="E349" s="145"/>
      <c r="F349" s="144"/>
      <c r="G349" s="143"/>
      <c r="H349" s="143"/>
      <c r="I349" s="143"/>
      <c r="J349" s="143"/>
      <c r="K349" s="143"/>
      <c r="L349" s="143"/>
      <c r="M349" s="143"/>
      <c r="N349" s="143"/>
      <c r="O349" s="143"/>
      <c r="P349" s="143"/>
      <c r="Q349" s="143"/>
      <c r="R349" s="143"/>
      <c r="S349" s="143"/>
      <c r="T349" s="143"/>
      <c r="U349" s="143"/>
      <c r="V349" s="143"/>
      <c r="W349" s="143"/>
      <c r="X349" s="143"/>
      <c r="Y349" s="143"/>
      <c r="Z349" s="143"/>
    </row>
    <row r="350" spans="1:26" ht="15.75" customHeight="1">
      <c r="A350" s="147"/>
      <c r="B350" s="143"/>
      <c r="C350" s="146"/>
      <c r="D350" s="146"/>
      <c r="E350" s="145"/>
      <c r="F350" s="144"/>
      <c r="G350" s="143"/>
      <c r="H350" s="143"/>
      <c r="I350" s="143"/>
      <c r="J350" s="143"/>
      <c r="K350" s="143"/>
      <c r="L350" s="143"/>
      <c r="M350" s="143"/>
      <c r="N350" s="143"/>
      <c r="O350" s="143"/>
      <c r="P350" s="143"/>
      <c r="Q350" s="143"/>
      <c r="R350" s="143"/>
      <c r="S350" s="143"/>
      <c r="T350" s="143"/>
      <c r="U350" s="143"/>
      <c r="V350" s="143"/>
      <c r="W350" s="143"/>
      <c r="X350" s="143"/>
      <c r="Y350" s="143"/>
      <c r="Z350" s="143"/>
    </row>
    <row r="351" spans="1:26" ht="15.75" customHeight="1">
      <c r="A351" s="147"/>
      <c r="B351" s="143"/>
      <c r="C351" s="146"/>
      <c r="D351" s="146"/>
      <c r="E351" s="145"/>
      <c r="F351" s="144"/>
      <c r="G351" s="143"/>
      <c r="H351" s="143"/>
      <c r="I351" s="143"/>
      <c r="J351" s="143"/>
      <c r="K351" s="143"/>
      <c r="L351" s="143"/>
      <c r="M351" s="143"/>
      <c r="N351" s="143"/>
      <c r="O351" s="143"/>
      <c r="P351" s="143"/>
      <c r="Q351" s="143"/>
      <c r="R351" s="143"/>
      <c r="S351" s="143"/>
      <c r="T351" s="143"/>
      <c r="U351" s="143"/>
      <c r="V351" s="143"/>
      <c r="W351" s="143"/>
      <c r="X351" s="143"/>
      <c r="Y351" s="143"/>
      <c r="Z351" s="143"/>
    </row>
    <row r="352" spans="1:26" ht="15.75" customHeight="1">
      <c r="A352" s="147"/>
      <c r="B352" s="143"/>
      <c r="C352" s="146"/>
      <c r="D352" s="146"/>
      <c r="E352" s="145"/>
      <c r="F352" s="144"/>
      <c r="G352" s="143"/>
      <c r="H352" s="143"/>
      <c r="I352" s="143"/>
      <c r="J352" s="143"/>
      <c r="K352" s="143"/>
      <c r="L352" s="143"/>
      <c r="M352" s="143"/>
      <c r="N352" s="143"/>
      <c r="O352" s="143"/>
      <c r="P352" s="143"/>
      <c r="Q352" s="143"/>
      <c r="R352" s="143"/>
      <c r="S352" s="143"/>
      <c r="T352" s="143"/>
      <c r="U352" s="143"/>
      <c r="V352" s="143"/>
      <c r="W352" s="143"/>
      <c r="X352" s="143"/>
      <c r="Y352" s="143"/>
      <c r="Z352" s="143"/>
    </row>
    <row r="353" spans="1:26" ht="15.75" customHeight="1">
      <c r="A353" s="147"/>
      <c r="B353" s="143"/>
      <c r="C353" s="146"/>
      <c r="D353" s="146"/>
      <c r="E353" s="145"/>
      <c r="F353" s="144"/>
      <c r="G353" s="143"/>
      <c r="H353" s="143"/>
      <c r="I353" s="143"/>
      <c r="J353" s="143"/>
      <c r="K353" s="143"/>
      <c r="L353" s="143"/>
      <c r="M353" s="143"/>
      <c r="N353" s="143"/>
      <c r="O353" s="143"/>
      <c r="P353" s="143"/>
      <c r="Q353" s="143"/>
      <c r="R353" s="143"/>
      <c r="S353" s="143"/>
      <c r="T353" s="143"/>
      <c r="U353" s="143"/>
      <c r="V353" s="143"/>
      <c r="W353" s="143"/>
      <c r="X353" s="143"/>
      <c r="Y353" s="143"/>
      <c r="Z353" s="143"/>
    </row>
    <row r="354" spans="1:26" ht="15.75" customHeight="1">
      <c r="A354" s="147"/>
      <c r="B354" s="143"/>
      <c r="C354" s="146"/>
      <c r="D354" s="146"/>
      <c r="E354" s="145"/>
      <c r="F354" s="144"/>
      <c r="G354" s="143"/>
      <c r="H354" s="143"/>
      <c r="I354" s="143"/>
      <c r="J354" s="143"/>
      <c r="K354" s="143"/>
      <c r="L354" s="143"/>
      <c r="M354" s="143"/>
      <c r="N354" s="143"/>
      <c r="O354" s="143"/>
      <c r="P354" s="143"/>
      <c r="Q354" s="143"/>
      <c r="R354" s="143"/>
      <c r="S354" s="143"/>
      <c r="T354" s="143"/>
      <c r="U354" s="143"/>
      <c r="V354" s="143"/>
      <c r="W354" s="143"/>
      <c r="X354" s="143"/>
      <c r="Y354" s="143"/>
      <c r="Z354" s="143"/>
    </row>
    <row r="355" spans="1:26" ht="15.75" customHeight="1">
      <c r="A355" s="147"/>
      <c r="B355" s="143"/>
      <c r="C355" s="146"/>
      <c r="D355" s="146"/>
      <c r="E355" s="145"/>
      <c r="F355" s="144"/>
      <c r="G355" s="143"/>
      <c r="H355" s="143"/>
      <c r="I355" s="143"/>
      <c r="J355" s="143"/>
      <c r="K355" s="143"/>
      <c r="L355" s="143"/>
      <c r="M355" s="143"/>
      <c r="N355" s="143"/>
      <c r="O355" s="143"/>
      <c r="P355" s="143"/>
      <c r="Q355" s="143"/>
      <c r="R355" s="143"/>
      <c r="S355" s="143"/>
      <c r="T355" s="143"/>
      <c r="U355" s="143"/>
      <c r="V355" s="143"/>
      <c r="W355" s="143"/>
      <c r="X355" s="143"/>
      <c r="Y355" s="143"/>
      <c r="Z355" s="143"/>
    </row>
    <row r="356" spans="1:26" ht="15.75" customHeight="1">
      <c r="A356" s="147"/>
      <c r="B356" s="143"/>
      <c r="C356" s="146"/>
      <c r="D356" s="146"/>
      <c r="E356" s="145"/>
      <c r="F356" s="144"/>
      <c r="G356" s="143"/>
      <c r="H356" s="143"/>
      <c r="I356" s="143"/>
      <c r="J356" s="143"/>
      <c r="K356" s="143"/>
      <c r="L356" s="143"/>
      <c r="M356" s="143"/>
      <c r="N356" s="143"/>
      <c r="O356" s="143"/>
      <c r="P356" s="143"/>
      <c r="Q356" s="143"/>
      <c r="R356" s="143"/>
      <c r="S356" s="143"/>
      <c r="T356" s="143"/>
      <c r="U356" s="143"/>
      <c r="V356" s="143"/>
      <c r="W356" s="143"/>
      <c r="X356" s="143"/>
      <c r="Y356" s="143"/>
      <c r="Z356" s="143"/>
    </row>
    <row r="357" spans="1:26" ht="15.75" customHeight="1">
      <c r="A357" s="147"/>
      <c r="B357" s="143"/>
      <c r="C357" s="146"/>
      <c r="D357" s="146"/>
      <c r="E357" s="145"/>
      <c r="F357" s="144"/>
      <c r="G357" s="143"/>
      <c r="H357" s="143"/>
      <c r="I357" s="143"/>
      <c r="J357" s="143"/>
      <c r="K357" s="143"/>
      <c r="L357" s="143"/>
      <c r="M357" s="143"/>
      <c r="N357" s="143"/>
      <c r="O357" s="143"/>
      <c r="P357" s="143"/>
      <c r="Q357" s="143"/>
      <c r="R357" s="143"/>
      <c r="S357" s="143"/>
      <c r="T357" s="143"/>
      <c r="U357" s="143"/>
      <c r="V357" s="143"/>
      <c r="W357" s="143"/>
      <c r="X357" s="143"/>
      <c r="Y357" s="143"/>
      <c r="Z357" s="143"/>
    </row>
    <row r="358" spans="1:26" ht="15.75" customHeight="1">
      <c r="A358" s="147"/>
      <c r="B358" s="143"/>
      <c r="C358" s="146"/>
      <c r="D358" s="146"/>
      <c r="E358" s="145"/>
      <c r="F358" s="144"/>
      <c r="G358" s="143"/>
      <c r="H358" s="143"/>
      <c r="I358" s="143"/>
      <c r="J358" s="143"/>
      <c r="K358" s="143"/>
      <c r="L358" s="143"/>
      <c r="M358" s="143"/>
      <c r="N358" s="143"/>
      <c r="O358" s="143"/>
      <c r="P358" s="143"/>
      <c r="Q358" s="143"/>
      <c r="R358" s="143"/>
      <c r="S358" s="143"/>
      <c r="T358" s="143"/>
      <c r="U358" s="143"/>
      <c r="V358" s="143"/>
      <c r="W358" s="143"/>
      <c r="X358" s="143"/>
      <c r="Y358" s="143"/>
      <c r="Z358" s="143"/>
    </row>
    <row r="359" spans="1:26" ht="15.75" customHeight="1">
      <c r="A359" s="147"/>
      <c r="B359" s="143"/>
      <c r="C359" s="146"/>
      <c r="D359" s="146"/>
      <c r="E359" s="145"/>
      <c r="F359" s="144"/>
      <c r="G359" s="143"/>
      <c r="H359" s="143"/>
      <c r="I359" s="143"/>
      <c r="J359" s="143"/>
      <c r="K359" s="143"/>
      <c r="L359" s="143"/>
      <c r="M359" s="143"/>
      <c r="N359" s="143"/>
      <c r="O359" s="143"/>
      <c r="P359" s="143"/>
      <c r="Q359" s="143"/>
      <c r="R359" s="143"/>
      <c r="S359" s="143"/>
      <c r="T359" s="143"/>
      <c r="U359" s="143"/>
      <c r="V359" s="143"/>
      <c r="W359" s="143"/>
      <c r="X359" s="143"/>
      <c r="Y359" s="143"/>
      <c r="Z359" s="143"/>
    </row>
    <row r="360" spans="1:26" ht="15.75" customHeight="1">
      <c r="A360" s="147"/>
      <c r="B360" s="143"/>
      <c r="C360" s="146"/>
      <c r="D360" s="146"/>
      <c r="E360" s="145"/>
      <c r="F360" s="144"/>
      <c r="G360" s="143"/>
      <c r="H360" s="143"/>
      <c r="I360" s="143"/>
      <c r="J360" s="143"/>
      <c r="K360" s="143"/>
      <c r="L360" s="143"/>
      <c r="M360" s="143"/>
      <c r="N360" s="143"/>
      <c r="O360" s="143"/>
      <c r="P360" s="143"/>
      <c r="Q360" s="143"/>
      <c r="R360" s="143"/>
      <c r="S360" s="143"/>
      <c r="T360" s="143"/>
      <c r="U360" s="143"/>
      <c r="V360" s="143"/>
      <c r="W360" s="143"/>
      <c r="X360" s="143"/>
      <c r="Y360" s="143"/>
      <c r="Z360" s="143"/>
    </row>
    <row r="361" spans="1:26" ht="15.75" customHeight="1">
      <c r="A361" s="147"/>
      <c r="B361" s="143"/>
      <c r="C361" s="146"/>
      <c r="D361" s="146"/>
      <c r="E361" s="145"/>
      <c r="F361" s="144"/>
      <c r="G361" s="143"/>
      <c r="H361" s="143"/>
      <c r="I361" s="143"/>
      <c r="J361" s="143"/>
      <c r="K361" s="143"/>
      <c r="L361" s="143"/>
      <c r="M361" s="143"/>
      <c r="N361" s="143"/>
      <c r="O361" s="143"/>
      <c r="P361" s="143"/>
      <c r="Q361" s="143"/>
      <c r="R361" s="143"/>
      <c r="S361" s="143"/>
      <c r="T361" s="143"/>
      <c r="U361" s="143"/>
      <c r="V361" s="143"/>
      <c r="W361" s="143"/>
      <c r="X361" s="143"/>
      <c r="Y361" s="143"/>
      <c r="Z361" s="143"/>
    </row>
    <row r="362" spans="1:26" ht="15.75" customHeight="1">
      <c r="A362" s="147"/>
      <c r="B362" s="143"/>
      <c r="C362" s="146"/>
      <c r="D362" s="146"/>
      <c r="E362" s="145"/>
      <c r="F362" s="144"/>
      <c r="G362" s="143"/>
      <c r="H362" s="143"/>
      <c r="I362" s="143"/>
      <c r="J362" s="143"/>
      <c r="K362" s="143"/>
      <c r="L362" s="143"/>
      <c r="M362" s="143"/>
      <c r="N362" s="143"/>
      <c r="O362" s="143"/>
      <c r="P362" s="143"/>
      <c r="Q362" s="143"/>
      <c r="R362" s="143"/>
      <c r="S362" s="143"/>
      <c r="T362" s="143"/>
      <c r="U362" s="143"/>
      <c r="V362" s="143"/>
      <c r="W362" s="143"/>
      <c r="X362" s="143"/>
      <c r="Y362" s="143"/>
      <c r="Z362" s="143"/>
    </row>
    <row r="363" spans="1:26" ht="15.75" customHeight="1">
      <c r="A363" s="147"/>
      <c r="B363" s="143"/>
      <c r="C363" s="146"/>
      <c r="D363" s="146"/>
      <c r="E363" s="145"/>
      <c r="F363" s="144"/>
      <c r="G363" s="143"/>
      <c r="H363" s="143"/>
      <c r="I363" s="143"/>
      <c r="J363" s="143"/>
      <c r="K363" s="143"/>
      <c r="L363" s="143"/>
      <c r="M363" s="143"/>
      <c r="N363" s="143"/>
      <c r="O363" s="143"/>
      <c r="P363" s="143"/>
      <c r="Q363" s="143"/>
      <c r="R363" s="143"/>
      <c r="S363" s="143"/>
      <c r="T363" s="143"/>
      <c r="U363" s="143"/>
      <c r="V363" s="143"/>
      <c r="W363" s="143"/>
      <c r="X363" s="143"/>
      <c r="Y363" s="143"/>
      <c r="Z363" s="143"/>
    </row>
    <row r="364" spans="1:26" ht="15.75" customHeight="1">
      <c r="A364" s="147"/>
      <c r="B364" s="143"/>
      <c r="C364" s="146"/>
      <c r="D364" s="146"/>
      <c r="E364" s="145"/>
      <c r="F364" s="144"/>
      <c r="G364" s="143"/>
      <c r="H364" s="143"/>
      <c r="I364" s="143"/>
      <c r="J364" s="143"/>
      <c r="K364" s="143"/>
      <c r="L364" s="143"/>
      <c r="M364" s="143"/>
      <c r="N364" s="143"/>
      <c r="O364" s="143"/>
      <c r="P364" s="143"/>
      <c r="Q364" s="143"/>
      <c r="R364" s="143"/>
      <c r="S364" s="143"/>
      <c r="T364" s="143"/>
      <c r="U364" s="143"/>
      <c r="V364" s="143"/>
      <c r="W364" s="143"/>
      <c r="X364" s="143"/>
      <c r="Y364" s="143"/>
      <c r="Z364" s="143"/>
    </row>
    <row r="365" spans="1:26" ht="15.75" customHeight="1">
      <c r="A365" s="147"/>
      <c r="B365" s="143"/>
      <c r="C365" s="146"/>
      <c r="D365" s="146"/>
      <c r="E365" s="145"/>
      <c r="F365" s="144"/>
      <c r="G365" s="143"/>
      <c r="H365" s="143"/>
      <c r="I365" s="143"/>
      <c r="J365" s="143"/>
      <c r="K365" s="143"/>
      <c r="L365" s="143"/>
      <c r="M365" s="143"/>
      <c r="N365" s="143"/>
      <c r="O365" s="143"/>
      <c r="P365" s="143"/>
      <c r="Q365" s="143"/>
      <c r="R365" s="143"/>
      <c r="S365" s="143"/>
      <c r="T365" s="143"/>
      <c r="U365" s="143"/>
      <c r="V365" s="143"/>
      <c r="W365" s="143"/>
      <c r="X365" s="143"/>
      <c r="Y365" s="143"/>
      <c r="Z365" s="143"/>
    </row>
    <row r="366" spans="1:26" ht="15.75" customHeight="1">
      <c r="A366" s="147"/>
      <c r="B366" s="143"/>
      <c r="C366" s="146"/>
      <c r="D366" s="146"/>
      <c r="E366" s="145"/>
      <c r="F366" s="144"/>
      <c r="G366" s="143"/>
      <c r="H366" s="143"/>
      <c r="I366" s="143"/>
      <c r="J366" s="143"/>
      <c r="K366" s="143"/>
      <c r="L366" s="143"/>
      <c r="M366" s="143"/>
      <c r="N366" s="143"/>
      <c r="O366" s="143"/>
      <c r="P366" s="143"/>
      <c r="Q366" s="143"/>
      <c r="R366" s="143"/>
      <c r="S366" s="143"/>
      <c r="T366" s="143"/>
      <c r="U366" s="143"/>
      <c r="V366" s="143"/>
      <c r="W366" s="143"/>
      <c r="X366" s="143"/>
      <c r="Y366" s="143"/>
      <c r="Z366" s="143"/>
    </row>
    <row r="367" spans="1:26" ht="15.75" customHeight="1">
      <c r="A367" s="147"/>
      <c r="B367" s="143"/>
      <c r="C367" s="146"/>
      <c r="D367" s="146"/>
      <c r="E367" s="145"/>
      <c r="F367" s="144"/>
      <c r="G367" s="143"/>
      <c r="H367" s="143"/>
      <c r="I367" s="143"/>
      <c r="J367" s="143"/>
      <c r="K367" s="143"/>
      <c r="L367" s="143"/>
      <c r="M367" s="143"/>
      <c r="N367" s="143"/>
      <c r="O367" s="143"/>
      <c r="P367" s="143"/>
      <c r="Q367" s="143"/>
      <c r="R367" s="143"/>
      <c r="S367" s="143"/>
      <c r="T367" s="143"/>
      <c r="U367" s="143"/>
      <c r="V367" s="143"/>
      <c r="W367" s="143"/>
      <c r="X367" s="143"/>
      <c r="Y367" s="143"/>
      <c r="Z367" s="143"/>
    </row>
    <row r="368" spans="1:26" ht="15.75" customHeight="1">
      <c r="A368" s="147"/>
      <c r="B368" s="143"/>
      <c r="C368" s="146"/>
      <c r="D368" s="146"/>
      <c r="E368" s="145"/>
      <c r="F368" s="144"/>
      <c r="G368" s="143"/>
      <c r="H368" s="143"/>
      <c r="I368" s="143"/>
      <c r="J368" s="143"/>
      <c r="K368" s="143"/>
      <c r="L368" s="143"/>
      <c r="M368" s="143"/>
      <c r="N368" s="143"/>
      <c r="O368" s="143"/>
      <c r="P368" s="143"/>
      <c r="Q368" s="143"/>
      <c r="R368" s="143"/>
      <c r="S368" s="143"/>
      <c r="T368" s="143"/>
      <c r="U368" s="143"/>
      <c r="V368" s="143"/>
      <c r="W368" s="143"/>
      <c r="X368" s="143"/>
      <c r="Y368" s="143"/>
      <c r="Z368" s="143"/>
    </row>
    <row r="369" spans="1:26" ht="15.75" customHeight="1">
      <c r="A369" s="147"/>
      <c r="B369" s="143"/>
      <c r="C369" s="146"/>
      <c r="D369" s="146"/>
      <c r="E369" s="145"/>
      <c r="F369" s="144"/>
      <c r="G369" s="143"/>
      <c r="H369" s="143"/>
      <c r="I369" s="143"/>
      <c r="J369" s="143"/>
      <c r="K369" s="143"/>
      <c r="L369" s="143"/>
      <c r="M369" s="143"/>
      <c r="N369" s="143"/>
      <c r="O369" s="143"/>
      <c r="P369" s="143"/>
      <c r="Q369" s="143"/>
      <c r="R369" s="143"/>
      <c r="S369" s="143"/>
      <c r="T369" s="143"/>
      <c r="U369" s="143"/>
      <c r="V369" s="143"/>
      <c r="W369" s="143"/>
      <c r="X369" s="143"/>
      <c r="Y369" s="143"/>
      <c r="Z369" s="143"/>
    </row>
    <row r="370" spans="1:26" ht="15.75" customHeight="1">
      <c r="A370" s="147"/>
      <c r="B370" s="143"/>
      <c r="C370" s="146"/>
      <c r="D370" s="146"/>
      <c r="E370" s="145"/>
      <c r="F370" s="144"/>
      <c r="G370" s="143"/>
      <c r="H370" s="143"/>
      <c r="I370" s="143"/>
      <c r="J370" s="143"/>
      <c r="K370" s="143"/>
      <c r="L370" s="143"/>
      <c r="M370" s="143"/>
      <c r="N370" s="143"/>
      <c r="O370" s="143"/>
      <c r="P370" s="143"/>
      <c r="Q370" s="143"/>
      <c r="R370" s="143"/>
      <c r="S370" s="143"/>
      <c r="T370" s="143"/>
      <c r="U370" s="143"/>
      <c r="V370" s="143"/>
      <c r="W370" s="143"/>
      <c r="X370" s="143"/>
      <c r="Y370" s="143"/>
      <c r="Z370" s="143"/>
    </row>
    <row r="371" spans="1:26" ht="15.75" customHeight="1">
      <c r="A371" s="147"/>
      <c r="B371" s="143"/>
      <c r="C371" s="146"/>
      <c r="D371" s="146"/>
      <c r="E371" s="145"/>
      <c r="F371" s="144"/>
      <c r="G371" s="143"/>
      <c r="H371" s="143"/>
      <c r="I371" s="143"/>
      <c r="J371" s="143"/>
      <c r="K371" s="143"/>
      <c r="L371" s="143"/>
      <c r="M371" s="143"/>
      <c r="N371" s="143"/>
      <c r="O371" s="143"/>
      <c r="P371" s="143"/>
      <c r="Q371" s="143"/>
      <c r="R371" s="143"/>
      <c r="S371" s="143"/>
      <c r="T371" s="143"/>
      <c r="U371" s="143"/>
      <c r="V371" s="143"/>
      <c r="W371" s="143"/>
      <c r="X371" s="143"/>
      <c r="Y371" s="143"/>
      <c r="Z371" s="143"/>
    </row>
    <row r="372" spans="1:26" ht="15.75" customHeight="1">
      <c r="A372" s="147"/>
      <c r="B372" s="143"/>
      <c r="C372" s="146"/>
      <c r="D372" s="146"/>
      <c r="E372" s="145"/>
      <c r="F372" s="144"/>
      <c r="G372" s="143"/>
      <c r="H372" s="143"/>
      <c r="I372" s="143"/>
      <c r="J372" s="143"/>
      <c r="K372" s="143"/>
      <c r="L372" s="143"/>
      <c r="M372" s="143"/>
      <c r="N372" s="143"/>
      <c r="O372" s="143"/>
      <c r="P372" s="143"/>
      <c r="Q372" s="143"/>
      <c r="R372" s="143"/>
      <c r="S372" s="143"/>
      <c r="T372" s="143"/>
      <c r="U372" s="143"/>
      <c r="V372" s="143"/>
      <c r="W372" s="143"/>
      <c r="X372" s="143"/>
      <c r="Y372" s="143"/>
      <c r="Z372" s="143"/>
    </row>
    <row r="373" spans="1:26" ht="15.75" customHeight="1">
      <c r="A373" s="147"/>
      <c r="B373" s="143"/>
      <c r="C373" s="146"/>
      <c r="D373" s="146"/>
      <c r="E373" s="145"/>
      <c r="F373" s="144"/>
      <c r="G373" s="143"/>
      <c r="H373" s="143"/>
      <c r="I373" s="143"/>
      <c r="J373" s="143"/>
      <c r="K373" s="143"/>
      <c r="L373" s="143"/>
      <c r="M373" s="143"/>
      <c r="N373" s="143"/>
      <c r="O373" s="143"/>
      <c r="P373" s="143"/>
      <c r="Q373" s="143"/>
      <c r="R373" s="143"/>
      <c r="S373" s="143"/>
      <c r="T373" s="143"/>
      <c r="U373" s="143"/>
      <c r="V373" s="143"/>
      <c r="W373" s="143"/>
      <c r="X373" s="143"/>
      <c r="Y373" s="143"/>
      <c r="Z373" s="143"/>
    </row>
    <row r="374" spans="1:26" ht="15.75" customHeight="1">
      <c r="A374" s="147"/>
      <c r="B374" s="143"/>
      <c r="C374" s="146"/>
      <c r="D374" s="146"/>
      <c r="E374" s="145"/>
      <c r="F374" s="144"/>
      <c r="G374" s="143"/>
      <c r="H374" s="143"/>
      <c r="I374" s="143"/>
      <c r="J374" s="143"/>
      <c r="K374" s="143"/>
      <c r="L374" s="143"/>
      <c r="M374" s="143"/>
      <c r="N374" s="143"/>
      <c r="O374" s="143"/>
      <c r="P374" s="143"/>
      <c r="Q374" s="143"/>
      <c r="R374" s="143"/>
      <c r="S374" s="143"/>
      <c r="T374" s="143"/>
      <c r="U374" s="143"/>
      <c r="V374" s="143"/>
      <c r="W374" s="143"/>
      <c r="X374" s="143"/>
      <c r="Y374" s="143"/>
      <c r="Z374" s="143"/>
    </row>
    <row r="375" spans="1:26" ht="15.75" customHeight="1">
      <c r="A375" s="147"/>
      <c r="B375" s="143"/>
      <c r="C375" s="146"/>
      <c r="D375" s="146"/>
      <c r="E375" s="145"/>
      <c r="F375" s="144"/>
      <c r="G375" s="143"/>
      <c r="H375" s="143"/>
      <c r="I375" s="143"/>
      <c r="J375" s="143"/>
      <c r="K375" s="143"/>
      <c r="L375" s="143"/>
      <c r="M375" s="143"/>
      <c r="N375" s="143"/>
      <c r="O375" s="143"/>
      <c r="P375" s="143"/>
      <c r="Q375" s="143"/>
      <c r="R375" s="143"/>
      <c r="S375" s="143"/>
      <c r="T375" s="143"/>
      <c r="U375" s="143"/>
      <c r="V375" s="143"/>
      <c r="W375" s="143"/>
      <c r="X375" s="143"/>
      <c r="Y375" s="143"/>
      <c r="Z375" s="143"/>
    </row>
    <row r="376" spans="1:26" ht="15.75" customHeight="1">
      <c r="A376" s="147"/>
      <c r="B376" s="143"/>
      <c r="C376" s="146"/>
      <c r="D376" s="146"/>
      <c r="E376" s="145"/>
      <c r="F376" s="144"/>
      <c r="G376" s="143"/>
      <c r="H376" s="143"/>
      <c r="I376" s="143"/>
      <c r="J376" s="143"/>
      <c r="K376" s="143"/>
      <c r="L376" s="143"/>
      <c r="M376" s="143"/>
      <c r="N376" s="143"/>
      <c r="O376" s="143"/>
      <c r="P376" s="143"/>
      <c r="Q376" s="143"/>
      <c r="R376" s="143"/>
      <c r="S376" s="143"/>
      <c r="T376" s="143"/>
      <c r="U376" s="143"/>
      <c r="V376" s="143"/>
      <c r="W376" s="143"/>
      <c r="X376" s="143"/>
      <c r="Y376" s="143"/>
      <c r="Z376" s="143"/>
    </row>
    <row r="377" spans="1:26" ht="15.75" customHeight="1">
      <c r="A377" s="147"/>
      <c r="B377" s="143"/>
      <c r="C377" s="146"/>
      <c r="D377" s="146"/>
      <c r="E377" s="145"/>
      <c r="F377" s="144"/>
      <c r="G377" s="143"/>
      <c r="H377" s="143"/>
      <c r="I377" s="143"/>
      <c r="J377" s="143"/>
      <c r="K377" s="143"/>
      <c r="L377" s="143"/>
      <c r="M377" s="143"/>
      <c r="N377" s="143"/>
      <c r="O377" s="143"/>
      <c r="P377" s="143"/>
      <c r="Q377" s="143"/>
      <c r="R377" s="143"/>
      <c r="S377" s="143"/>
      <c r="T377" s="143"/>
      <c r="U377" s="143"/>
      <c r="V377" s="143"/>
      <c r="W377" s="143"/>
      <c r="X377" s="143"/>
      <c r="Y377" s="143"/>
      <c r="Z377" s="143"/>
    </row>
    <row r="378" spans="1:26" ht="15.75" customHeight="1">
      <c r="A378" s="147"/>
      <c r="B378" s="143"/>
      <c r="C378" s="146"/>
      <c r="D378" s="146"/>
      <c r="E378" s="145"/>
      <c r="F378" s="144"/>
      <c r="G378" s="143"/>
      <c r="H378" s="143"/>
      <c r="I378" s="143"/>
      <c r="J378" s="143"/>
      <c r="K378" s="143"/>
      <c r="L378" s="143"/>
      <c r="M378" s="143"/>
      <c r="N378" s="143"/>
      <c r="O378" s="143"/>
      <c r="P378" s="143"/>
      <c r="Q378" s="143"/>
      <c r="R378" s="143"/>
      <c r="S378" s="143"/>
      <c r="T378" s="143"/>
      <c r="U378" s="143"/>
      <c r="V378" s="143"/>
      <c r="W378" s="143"/>
      <c r="X378" s="143"/>
      <c r="Y378" s="143"/>
      <c r="Z378" s="143"/>
    </row>
    <row r="379" spans="1:26" ht="15.75" customHeight="1">
      <c r="A379" s="147"/>
      <c r="B379" s="143"/>
      <c r="C379" s="146"/>
      <c r="D379" s="146"/>
      <c r="E379" s="145"/>
      <c r="F379" s="144"/>
      <c r="G379" s="143"/>
      <c r="H379" s="143"/>
      <c r="I379" s="143"/>
      <c r="J379" s="143"/>
      <c r="K379" s="143"/>
      <c r="L379" s="143"/>
      <c r="M379" s="143"/>
      <c r="N379" s="143"/>
      <c r="O379" s="143"/>
      <c r="P379" s="143"/>
      <c r="Q379" s="143"/>
      <c r="R379" s="143"/>
      <c r="S379" s="143"/>
      <c r="T379" s="143"/>
      <c r="U379" s="143"/>
      <c r="V379" s="143"/>
      <c r="W379" s="143"/>
      <c r="X379" s="143"/>
      <c r="Y379" s="143"/>
      <c r="Z379" s="143"/>
    </row>
    <row r="380" spans="1:26" ht="15.75" customHeight="1">
      <c r="A380" s="147"/>
      <c r="B380" s="143"/>
      <c r="C380" s="146"/>
      <c r="D380" s="146"/>
      <c r="E380" s="145"/>
      <c r="F380" s="144"/>
      <c r="G380" s="143"/>
      <c r="H380" s="143"/>
      <c r="I380" s="143"/>
      <c r="J380" s="143"/>
      <c r="K380" s="143"/>
      <c r="L380" s="143"/>
      <c r="M380" s="143"/>
      <c r="N380" s="143"/>
      <c r="O380" s="143"/>
      <c r="P380" s="143"/>
      <c r="Q380" s="143"/>
      <c r="R380" s="143"/>
      <c r="S380" s="143"/>
      <c r="T380" s="143"/>
      <c r="U380" s="143"/>
      <c r="V380" s="143"/>
      <c r="W380" s="143"/>
      <c r="X380" s="143"/>
      <c r="Y380" s="143"/>
      <c r="Z380" s="143"/>
    </row>
    <row r="381" spans="1:26" ht="15.75" customHeight="1">
      <c r="A381" s="147"/>
      <c r="B381" s="143"/>
      <c r="C381" s="146"/>
      <c r="D381" s="146"/>
      <c r="E381" s="145"/>
      <c r="F381" s="144"/>
      <c r="G381" s="143"/>
      <c r="H381" s="143"/>
      <c r="I381" s="143"/>
      <c r="J381" s="143"/>
      <c r="K381" s="143"/>
      <c r="L381" s="143"/>
      <c r="M381" s="143"/>
      <c r="N381" s="143"/>
      <c r="O381" s="143"/>
      <c r="P381" s="143"/>
      <c r="Q381" s="143"/>
      <c r="R381" s="143"/>
      <c r="S381" s="143"/>
      <c r="T381" s="143"/>
      <c r="U381" s="143"/>
      <c r="V381" s="143"/>
      <c r="W381" s="143"/>
      <c r="X381" s="143"/>
      <c r="Y381" s="143"/>
      <c r="Z381" s="143"/>
    </row>
    <row r="382" spans="1:26" ht="15.75" customHeight="1">
      <c r="A382" s="147"/>
      <c r="B382" s="143"/>
      <c r="C382" s="146"/>
      <c r="D382" s="146"/>
      <c r="E382" s="145"/>
      <c r="F382" s="144"/>
      <c r="G382" s="143"/>
      <c r="H382" s="143"/>
      <c r="I382" s="143"/>
      <c r="J382" s="143"/>
      <c r="K382" s="143"/>
      <c r="L382" s="143"/>
      <c r="M382" s="143"/>
      <c r="N382" s="143"/>
      <c r="O382" s="143"/>
      <c r="P382" s="143"/>
      <c r="Q382" s="143"/>
      <c r="R382" s="143"/>
      <c r="S382" s="143"/>
      <c r="T382" s="143"/>
      <c r="U382" s="143"/>
      <c r="V382" s="143"/>
      <c r="W382" s="143"/>
      <c r="X382" s="143"/>
      <c r="Y382" s="143"/>
      <c r="Z382" s="143"/>
    </row>
    <row r="383" spans="1:26" ht="15.75" customHeight="1">
      <c r="A383" s="147"/>
      <c r="B383" s="143"/>
      <c r="C383" s="146"/>
      <c r="D383" s="146"/>
      <c r="E383" s="145"/>
      <c r="F383" s="144"/>
      <c r="G383" s="143"/>
      <c r="H383" s="143"/>
      <c r="I383" s="143"/>
      <c r="J383" s="143"/>
      <c r="K383" s="143"/>
      <c r="L383" s="143"/>
      <c r="M383" s="143"/>
      <c r="N383" s="143"/>
      <c r="O383" s="143"/>
      <c r="P383" s="143"/>
      <c r="Q383" s="143"/>
      <c r="R383" s="143"/>
      <c r="S383" s="143"/>
      <c r="T383" s="143"/>
      <c r="U383" s="143"/>
      <c r="V383" s="143"/>
      <c r="W383" s="143"/>
      <c r="X383" s="143"/>
      <c r="Y383" s="143"/>
      <c r="Z383" s="143"/>
    </row>
    <row r="384" spans="1:26" ht="15.75" customHeight="1">
      <c r="A384" s="147"/>
      <c r="B384" s="143"/>
      <c r="C384" s="146"/>
      <c r="D384" s="146"/>
      <c r="E384" s="145"/>
      <c r="F384" s="144"/>
      <c r="G384" s="143"/>
      <c r="H384" s="143"/>
      <c r="I384" s="143"/>
      <c r="J384" s="143"/>
      <c r="K384" s="143"/>
      <c r="L384" s="143"/>
      <c r="M384" s="143"/>
      <c r="N384" s="143"/>
      <c r="O384" s="143"/>
      <c r="P384" s="143"/>
      <c r="Q384" s="143"/>
      <c r="R384" s="143"/>
      <c r="S384" s="143"/>
      <c r="T384" s="143"/>
      <c r="U384" s="143"/>
      <c r="V384" s="143"/>
      <c r="W384" s="143"/>
      <c r="X384" s="143"/>
      <c r="Y384" s="143"/>
      <c r="Z384" s="143"/>
    </row>
    <row r="385" spans="1:26" ht="15.75" customHeight="1">
      <c r="A385" s="147"/>
      <c r="B385" s="143"/>
      <c r="C385" s="146"/>
      <c r="D385" s="146"/>
      <c r="E385" s="145"/>
      <c r="F385" s="144"/>
      <c r="G385" s="143"/>
      <c r="H385" s="143"/>
      <c r="I385" s="143"/>
      <c r="J385" s="143"/>
      <c r="K385" s="143"/>
      <c r="L385" s="143"/>
      <c r="M385" s="143"/>
      <c r="N385" s="143"/>
      <c r="O385" s="143"/>
      <c r="P385" s="143"/>
      <c r="Q385" s="143"/>
      <c r="R385" s="143"/>
      <c r="S385" s="143"/>
      <c r="T385" s="143"/>
      <c r="U385" s="143"/>
      <c r="V385" s="143"/>
      <c r="W385" s="143"/>
      <c r="X385" s="143"/>
      <c r="Y385" s="143"/>
      <c r="Z385" s="143"/>
    </row>
    <row r="386" spans="1:26" ht="15.75" customHeight="1">
      <c r="A386" s="147"/>
      <c r="B386" s="143"/>
      <c r="C386" s="146"/>
      <c r="D386" s="146"/>
      <c r="E386" s="145"/>
      <c r="F386" s="144"/>
      <c r="G386" s="143"/>
      <c r="H386" s="143"/>
      <c r="I386" s="143"/>
      <c r="J386" s="143"/>
      <c r="K386" s="143"/>
      <c r="L386" s="143"/>
      <c r="M386" s="143"/>
      <c r="N386" s="143"/>
      <c r="O386" s="143"/>
      <c r="P386" s="143"/>
      <c r="Q386" s="143"/>
      <c r="R386" s="143"/>
      <c r="S386" s="143"/>
      <c r="T386" s="143"/>
      <c r="U386" s="143"/>
      <c r="V386" s="143"/>
      <c r="W386" s="143"/>
      <c r="X386" s="143"/>
      <c r="Y386" s="143"/>
      <c r="Z386" s="143"/>
    </row>
    <row r="387" spans="1:26" ht="15.75" customHeight="1">
      <c r="A387" s="147"/>
      <c r="B387" s="143"/>
      <c r="C387" s="146"/>
      <c r="D387" s="146"/>
      <c r="E387" s="145"/>
      <c r="F387" s="144"/>
      <c r="G387" s="143"/>
      <c r="H387" s="143"/>
      <c r="I387" s="143"/>
      <c r="J387" s="143"/>
      <c r="K387" s="143"/>
      <c r="L387" s="143"/>
      <c r="M387" s="143"/>
      <c r="N387" s="143"/>
      <c r="O387" s="143"/>
      <c r="P387" s="143"/>
      <c r="Q387" s="143"/>
      <c r="R387" s="143"/>
      <c r="S387" s="143"/>
      <c r="T387" s="143"/>
      <c r="U387" s="143"/>
      <c r="V387" s="143"/>
      <c r="W387" s="143"/>
      <c r="X387" s="143"/>
      <c r="Y387" s="143"/>
      <c r="Z387" s="143"/>
    </row>
    <row r="388" spans="1:26" ht="15.75" customHeight="1">
      <c r="A388" s="147"/>
      <c r="B388" s="143"/>
      <c r="C388" s="146"/>
      <c r="D388" s="146"/>
      <c r="E388" s="145"/>
      <c r="F388" s="144"/>
      <c r="G388" s="143"/>
      <c r="H388" s="143"/>
      <c r="I388" s="143"/>
      <c r="J388" s="143"/>
      <c r="K388" s="143"/>
      <c r="L388" s="143"/>
      <c r="M388" s="143"/>
      <c r="N388" s="143"/>
      <c r="O388" s="143"/>
      <c r="P388" s="143"/>
      <c r="Q388" s="143"/>
      <c r="R388" s="143"/>
      <c r="S388" s="143"/>
      <c r="T388" s="143"/>
      <c r="U388" s="143"/>
      <c r="V388" s="143"/>
      <c r="W388" s="143"/>
      <c r="X388" s="143"/>
      <c r="Y388" s="143"/>
      <c r="Z388" s="143"/>
    </row>
    <row r="389" spans="1:26" ht="15.75" customHeight="1">
      <c r="A389" s="147"/>
      <c r="B389" s="143"/>
      <c r="C389" s="146"/>
      <c r="D389" s="146"/>
      <c r="E389" s="145"/>
      <c r="F389" s="144"/>
      <c r="G389" s="143"/>
      <c r="H389" s="143"/>
      <c r="I389" s="143"/>
      <c r="J389" s="143"/>
      <c r="K389" s="143"/>
      <c r="L389" s="143"/>
      <c r="M389" s="143"/>
      <c r="N389" s="143"/>
      <c r="O389" s="143"/>
      <c r="P389" s="143"/>
      <c r="Q389" s="143"/>
      <c r="R389" s="143"/>
      <c r="S389" s="143"/>
      <c r="T389" s="143"/>
      <c r="U389" s="143"/>
      <c r="V389" s="143"/>
      <c r="W389" s="143"/>
      <c r="X389" s="143"/>
      <c r="Y389" s="143"/>
      <c r="Z389" s="143"/>
    </row>
    <row r="390" spans="1:26" ht="15.75" customHeight="1">
      <c r="A390" s="147"/>
      <c r="B390" s="143"/>
      <c r="C390" s="146"/>
      <c r="D390" s="146"/>
      <c r="E390" s="145"/>
      <c r="F390" s="144"/>
      <c r="G390" s="143"/>
      <c r="H390" s="143"/>
      <c r="I390" s="143"/>
      <c r="J390" s="143"/>
      <c r="K390" s="143"/>
      <c r="L390" s="143"/>
      <c r="M390" s="143"/>
      <c r="N390" s="143"/>
      <c r="O390" s="143"/>
      <c r="P390" s="143"/>
      <c r="Q390" s="143"/>
      <c r="R390" s="143"/>
      <c r="S390" s="143"/>
      <c r="T390" s="143"/>
      <c r="U390" s="143"/>
      <c r="V390" s="143"/>
      <c r="W390" s="143"/>
      <c r="X390" s="143"/>
      <c r="Y390" s="143"/>
      <c r="Z390" s="143"/>
    </row>
    <row r="391" spans="1:26" ht="15.75" customHeight="1">
      <c r="A391" s="147"/>
      <c r="B391" s="143"/>
      <c r="C391" s="146"/>
      <c r="D391" s="146"/>
      <c r="E391" s="145"/>
      <c r="F391" s="144"/>
      <c r="G391" s="143"/>
      <c r="H391" s="143"/>
      <c r="I391" s="143"/>
      <c r="J391" s="143"/>
      <c r="K391" s="143"/>
      <c r="L391" s="143"/>
      <c r="M391" s="143"/>
      <c r="N391" s="143"/>
      <c r="O391" s="143"/>
      <c r="P391" s="143"/>
      <c r="Q391" s="143"/>
      <c r="R391" s="143"/>
      <c r="S391" s="143"/>
      <c r="T391" s="143"/>
      <c r="U391" s="143"/>
      <c r="V391" s="143"/>
      <c r="W391" s="143"/>
      <c r="X391" s="143"/>
      <c r="Y391" s="143"/>
      <c r="Z391" s="143"/>
    </row>
    <row r="392" spans="1:26" ht="15.75" customHeight="1">
      <c r="A392" s="147"/>
      <c r="B392" s="143"/>
      <c r="C392" s="146"/>
      <c r="D392" s="146"/>
      <c r="E392" s="145"/>
      <c r="F392" s="144"/>
      <c r="G392" s="143"/>
      <c r="H392" s="143"/>
      <c r="I392" s="143"/>
      <c r="J392" s="143"/>
      <c r="K392" s="143"/>
      <c r="L392" s="143"/>
      <c r="M392" s="143"/>
      <c r="N392" s="143"/>
      <c r="O392" s="143"/>
      <c r="P392" s="143"/>
      <c r="Q392" s="143"/>
      <c r="R392" s="143"/>
      <c r="S392" s="143"/>
      <c r="T392" s="143"/>
      <c r="U392" s="143"/>
      <c r="V392" s="143"/>
      <c r="W392" s="143"/>
      <c r="X392" s="143"/>
      <c r="Y392" s="143"/>
      <c r="Z392" s="143"/>
    </row>
    <row r="393" spans="1:26" ht="15.75" customHeight="1">
      <c r="A393" s="147"/>
      <c r="B393" s="143"/>
      <c r="C393" s="146"/>
      <c r="D393" s="146"/>
      <c r="E393" s="145"/>
      <c r="F393" s="144"/>
      <c r="G393" s="143"/>
      <c r="H393" s="143"/>
      <c r="I393" s="143"/>
      <c r="J393" s="143"/>
      <c r="K393" s="143"/>
      <c r="L393" s="143"/>
      <c r="M393" s="143"/>
      <c r="N393" s="143"/>
      <c r="O393" s="143"/>
      <c r="P393" s="143"/>
      <c r="Q393" s="143"/>
      <c r="R393" s="143"/>
      <c r="S393" s="143"/>
      <c r="T393" s="143"/>
      <c r="U393" s="143"/>
      <c r="V393" s="143"/>
      <c r="W393" s="143"/>
      <c r="X393" s="143"/>
      <c r="Y393" s="143"/>
      <c r="Z393" s="143"/>
    </row>
    <row r="394" spans="1:26" ht="15.75" customHeight="1">
      <c r="A394" s="147"/>
      <c r="B394" s="143"/>
      <c r="C394" s="146"/>
      <c r="D394" s="146"/>
      <c r="E394" s="145"/>
      <c r="F394" s="144"/>
      <c r="G394" s="143"/>
      <c r="H394" s="143"/>
      <c r="I394" s="143"/>
      <c r="J394" s="143"/>
      <c r="K394" s="143"/>
      <c r="L394" s="143"/>
      <c r="M394" s="143"/>
      <c r="N394" s="143"/>
      <c r="O394" s="143"/>
      <c r="P394" s="143"/>
      <c r="Q394" s="143"/>
      <c r="R394" s="143"/>
      <c r="S394" s="143"/>
      <c r="T394" s="143"/>
      <c r="U394" s="143"/>
      <c r="V394" s="143"/>
      <c r="W394" s="143"/>
      <c r="X394" s="143"/>
      <c r="Y394" s="143"/>
      <c r="Z394" s="143"/>
    </row>
    <row r="395" spans="1:26" ht="15.75" customHeight="1">
      <c r="A395" s="147"/>
      <c r="B395" s="143"/>
      <c r="C395" s="146"/>
      <c r="D395" s="146"/>
      <c r="E395" s="145"/>
      <c r="F395" s="144"/>
      <c r="G395" s="143"/>
      <c r="H395" s="143"/>
      <c r="I395" s="143"/>
      <c r="J395" s="143"/>
      <c r="K395" s="143"/>
      <c r="L395" s="143"/>
      <c r="M395" s="143"/>
      <c r="N395" s="143"/>
      <c r="O395" s="143"/>
      <c r="P395" s="143"/>
      <c r="Q395" s="143"/>
      <c r="R395" s="143"/>
      <c r="S395" s="143"/>
      <c r="T395" s="143"/>
      <c r="U395" s="143"/>
      <c r="V395" s="143"/>
      <c r="W395" s="143"/>
      <c r="X395" s="143"/>
      <c r="Y395" s="143"/>
      <c r="Z395" s="143"/>
    </row>
    <row r="396" spans="1:26" ht="15.75" customHeight="1">
      <c r="A396" s="147"/>
      <c r="B396" s="143"/>
      <c r="C396" s="146"/>
      <c r="D396" s="146"/>
      <c r="E396" s="145"/>
      <c r="F396" s="144"/>
      <c r="G396" s="143"/>
      <c r="H396" s="143"/>
      <c r="I396" s="143"/>
      <c r="J396" s="143"/>
      <c r="K396" s="143"/>
      <c r="L396" s="143"/>
      <c r="M396" s="143"/>
      <c r="N396" s="143"/>
      <c r="O396" s="143"/>
      <c r="P396" s="143"/>
      <c r="Q396" s="143"/>
      <c r="R396" s="143"/>
      <c r="S396" s="143"/>
      <c r="T396" s="143"/>
      <c r="U396" s="143"/>
      <c r="V396" s="143"/>
      <c r="W396" s="143"/>
      <c r="X396" s="143"/>
      <c r="Y396" s="143"/>
      <c r="Z396" s="143"/>
    </row>
    <row r="397" spans="1:26" ht="15.75" customHeight="1">
      <c r="A397" s="147"/>
      <c r="B397" s="143"/>
      <c r="C397" s="146"/>
      <c r="D397" s="146"/>
      <c r="E397" s="145"/>
      <c r="F397" s="144"/>
      <c r="G397" s="143"/>
      <c r="H397" s="143"/>
      <c r="I397" s="143"/>
      <c r="J397" s="143"/>
      <c r="K397" s="143"/>
      <c r="L397" s="143"/>
      <c r="M397" s="143"/>
      <c r="N397" s="143"/>
      <c r="O397" s="143"/>
      <c r="P397" s="143"/>
      <c r="Q397" s="143"/>
      <c r="R397" s="143"/>
      <c r="S397" s="143"/>
      <c r="T397" s="143"/>
      <c r="U397" s="143"/>
      <c r="V397" s="143"/>
      <c r="W397" s="143"/>
      <c r="X397" s="143"/>
      <c r="Y397" s="143"/>
      <c r="Z397" s="143"/>
    </row>
    <row r="398" spans="1:26" ht="15.75" customHeight="1">
      <c r="A398" s="147"/>
      <c r="B398" s="143"/>
      <c r="C398" s="146"/>
      <c r="D398" s="146"/>
      <c r="E398" s="145"/>
      <c r="F398" s="144"/>
      <c r="G398" s="143"/>
      <c r="H398" s="143"/>
      <c r="I398" s="143"/>
      <c r="J398" s="143"/>
      <c r="K398" s="143"/>
      <c r="L398" s="143"/>
      <c r="M398" s="143"/>
      <c r="N398" s="143"/>
      <c r="O398" s="143"/>
      <c r="P398" s="143"/>
      <c r="Q398" s="143"/>
      <c r="R398" s="143"/>
      <c r="S398" s="143"/>
      <c r="T398" s="143"/>
      <c r="U398" s="143"/>
      <c r="V398" s="143"/>
      <c r="W398" s="143"/>
      <c r="X398" s="143"/>
      <c r="Y398" s="143"/>
      <c r="Z398" s="143"/>
    </row>
    <row r="399" spans="1:26" ht="15.75" customHeight="1">
      <c r="A399" s="147"/>
      <c r="B399" s="143"/>
      <c r="C399" s="146"/>
      <c r="D399" s="146"/>
      <c r="E399" s="145"/>
      <c r="F399" s="144"/>
      <c r="G399" s="143"/>
      <c r="H399" s="143"/>
      <c r="I399" s="143"/>
      <c r="J399" s="143"/>
      <c r="K399" s="143"/>
      <c r="L399" s="143"/>
      <c r="M399" s="143"/>
      <c r="N399" s="143"/>
      <c r="O399" s="143"/>
      <c r="P399" s="143"/>
      <c r="Q399" s="143"/>
      <c r="R399" s="143"/>
      <c r="S399" s="143"/>
      <c r="T399" s="143"/>
      <c r="U399" s="143"/>
      <c r="V399" s="143"/>
      <c r="W399" s="143"/>
      <c r="X399" s="143"/>
      <c r="Y399" s="143"/>
      <c r="Z399" s="143"/>
    </row>
    <row r="400" spans="1:26" ht="15.75" customHeight="1">
      <c r="A400" s="147"/>
      <c r="B400" s="143"/>
      <c r="C400" s="146"/>
      <c r="D400" s="146"/>
      <c r="E400" s="145"/>
      <c r="F400" s="144"/>
      <c r="G400" s="143"/>
      <c r="H400" s="143"/>
      <c r="I400" s="143"/>
      <c r="J400" s="143"/>
      <c r="K400" s="143"/>
      <c r="L400" s="143"/>
      <c r="M400" s="143"/>
      <c r="N400" s="143"/>
      <c r="O400" s="143"/>
      <c r="P400" s="143"/>
      <c r="Q400" s="143"/>
      <c r="R400" s="143"/>
      <c r="S400" s="143"/>
      <c r="T400" s="143"/>
      <c r="U400" s="143"/>
      <c r="V400" s="143"/>
      <c r="W400" s="143"/>
      <c r="X400" s="143"/>
      <c r="Y400" s="143"/>
      <c r="Z400" s="143"/>
    </row>
    <row r="401" spans="1:26" ht="15.75" customHeight="1">
      <c r="A401" s="147"/>
      <c r="B401" s="143"/>
      <c r="C401" s="146"/>
      <c r="D401" s="146"/>
      <c r="E401" s="145"/>
      <c r="F401" s="144"/>
      <c r="G401" s="143"/>
      <c r="H401" s="143"/>
      <c r="I401" s="143"/>
      <c r="J401" s="143"/>
      <c r="K401" s="143"/>
      <c r="L401" s="143"/>
      <c r="M401" s="143"/>
      <c r="N401" s="143"/>
      <c r="O401" s="143"/>
      <c r="P401" s="143"/>
      <c r="Q401" s="143"/>
      <c r="R401" s="143"/>
      <c r="S401" s="143"/>
      <c r="T401" s="143"/>
      <c r="U401" s="143"/>
      <c r="V401" s="143"/>
      <c r="W401" s="143"/>
      <c r="X401" s="143"/>
      <c r="Y401" s="143"/>
      <c r="Z401" s="143"/>
    </row>
    <row r="402" spans="1:26" ht="15.75" customHeight="1">
      <c r="A402" s="147"/>
      <c r="B402" s="143"/>
      <c r="C402" s="146"/>
      <c r="D402" s="146"/>
      <c r="E402" s="145"/>
      <c r="F402" s="144"/>
      <c r="G402" s="143"/>
      <c r="H402" s="143"/>
      <c r="I402" s="143"/>
      <c r="J402" s="143"/>
      <c r="K402" s="143"/>
      <c r="L402" s="143"/>
      <c r="M402" s="143"/>
      <c r="N402" s="143"/>
      <c r="O402" s="143"/>
      <c r="P402" s="143"/>
      <c r="Q402" s="143"/>
      <c r="R402" s="143"/>
      <c r="S402" s="143"/>
      <c r="T402" s="143"/>
      <c r="U402" s="143"/>
      <c r="V402" s="143"/>
      <c r="W402" s="143"/>
      <c r="X402" s="143"/>
      <c r="Y402" s="143"/>
      <c r="Z402" s="143"/>
    </row>
    <row r="403" spans="1:26" ht="15.75" customHeight="1">
      <c r="A403" s="147"/>
      <c r="B403" s="143"/>
      <c r="C403" s="146"/>
      <c r="D403" s="146"/>
      <c r="E403" s="145"/>
      <c r="F403" s="144"/>
      <c r="G403" s="143"/>
      <c r="H403" s="143"/>
      <c r="I403" s="143"/>
      <c r="J403" s="143"/>
      <c r="K403" s="143"/>
      <c r="L403" s="143"/>
      <c r="M403" s="143"/>
      <c r="N403" s="143"/>
      <c r="O403" s="143"/>
      <c r="P403" s="143"/>
      <c r="Q403" s="143"/>
      <c r="R403" s="143"/>
      <c r="S403" s="143"/>
      <c r="T403" s="143"/>
      <c r="U403" s="143"/>
      <c r="V403" s="143"/>
      <c r="W403" s="143"/>
      <c r="X403" s="143"/>
      <c r="Y403" s="143"/>
      <c r="Z403" s="143"/>
    </row>
    <row r="404" spans="1:26" ht="15.75" customHeight="1">
      <c r="A404" s="147"/>
      <c r="B404" s="143"/>
      <c r="C404" s="146"/>
      <c r="D404" s="146"/>
      <c r="E404" s="145"/>
      <c r="F404" s="144"/>
      <c r="G404" s="143"/>
      <c r="H404" s="143"/>
      <c r="I404" s="143"/>
      <c r="J404" s="143"/>
      <c r="K404" s="143"/>
      <c r="L404" s="143"/>
      <c r="M404" s="143"/>
      <c r="N404" s="143"/>
      <c r="O404" s="143"/>
      <c r="P404" s="143"/>
      <c r="Q404" s="143"/>
      <c r="R404" s="143"/>
      <c r="S404" s="143"/>
      <c r="T404" s="143"/>
      <c r="U404" s="143"/>
      <c r="V404" s="143"/>
      <c r="W404" s="143"/>
      <c r="X404" s="143"/>
      <c r="Y404" s="143"/>
      <c r="Z404" s="143"/>
    </row>
    <row r="405" spans="1:26" ht="15.75" customHeight="1">
      <c r="A405" s="147"/>
      <c r="B405" s="143"/>
      <c r="C405" s="146"/>
      <c r="D405" s="146"/>
      <c r="E405" s="145"/>
      <c r="F405" s="144"/>
      <c r="G405" s="143"/>
      <c r="H405" s="143"/>
      <c r="I405" s="143"/>
      <c r="J405" s="143"/>
      <c r="K405" s="143"/>
      <c r="L405" s="143"/>
      <c r="M405" s="143"/>
      <c r="N405" s="143"/>
      <c r="O405" s="143"/>
      <c r="P405" s="143"/>
      <c r="Q405" s="143"/>
      <c r="R405" s="143"/>
      <c r="S405" s="143"/>
      <c r="T405" s="143"/>
      <c r="U405" s="143"/>
      <c r="V405" s="143"/>
      <c r="W405" s="143"/>
      <c r="X405" s="143"/>
      <c r="Y405" s="143"/>
      <c r="Z405" s="143"/>
    </row>
    <row r="406" spans="1:26" ht="15.75" customHeight="1">
      <c r="A406" s="147"/>
      <c r="B406" s="143"/>
      <c r="C406" s="146"/>
      <c r="D406" s="146"/>
      <c r="E406" s="145"/>
      <c r="F406" s="144"/>
      <c r="G406" s="143"/>
      <c r="H406" s="143"/>
      <c r="I406" s="143"/>
      <c r="J406" s="143"/>
      <c r="K406" s="143"/>
      <c r="L406" s="143"/>
      <c r="M406" s="143"/>
      <c r="N406" s="143"/>
      <c r="O406" s="143"/>
      <c r="P406" s="143"/>
      <c r="Q406" s="143"/>
      <c r="R406" s="143"/>
      <c r="S406" s="143"/>
      <c r="T406" s="143"/>
      <c r="U406" s="143"/>
      <c r="V406" s="143"/>
      <c r="W406" s="143"/>
      <c r="X406" s="143"/>
      <c r="Y406" s="143"/>
      <c r="Z406" s="143"/>
    </row>
    <row r="407" spans="1:26" ht="15.75" customHeight="1">
      <c r="A407" s="147"/>
      <c r="B407" s="143"/>
      <c r="C407" s="146"/>
      <c r="D407" s="146"/>
      <c r="E407" s="145"/>
      <c r="F407" s="144"/>
      <c r="G407" s="143"/>
      <c r="H407" s="143"/>
      <c r="I407" s="143"/>
      <c r="J407" s="143"/>
      <c r="K407" s="143"/>
      <c r="L407" s="143"/>
      <c r="M407" s="143"/>
      <c r="N407" s="143"/>
      <c r="O407" s="143"/>
      <c r="P407" s="143"/>
      <c r="Q407" s="143"/>
      <c r="R407" s="143"/>
      <c r="S407" s="143"/>
      <c r="T407" s="143"/>
      <c r="U407" s="143"/>
      <c r="V407" s="143"/>
      <c r="W407" s="143"/>
      <c r="X407" s="143"/>
      <c r="Y407" s="143"/>
      <c r="Z407" s="143"/>
    </row>
    <row r="408" spans="1:26" ht="15.75" customHeight="1">
      <c r="A408" s="147"/>
      <c r="B408" s="143"/>
      <c r="C408" s="146"/>
      <c r="D408" s="146"/>
      <c r="E408" s="145"/>
      <c r="F408" s="144"/>
      <c r="G408" s="143"/>
      <c r="H408" s="143"/>
      <c r="I408" s="143"/>
      <c r="J408" s="143"/>
      <c r="K408" s="143"/>
      <c r="L408" s="143"/>
      <c r="M408" s="143"/>
      <c r="N408" s="143"/>
      <c r="O408" s="143"/>
      <c r="P408" s="143"/>
      <c r="Q408" s="143"/>
      <c r="R408" s="143"/>
      <c r="S408" s="143"/>
      <c r="T408" s="143"/>
      <c r="U408" s="143"/>
      <c r="V408" s="143"/>
      <c r="W408" s="143"/>
      <c r="X408" s="143"/>
      <c r="Y408" s="143"/>
      <c r="Z408" s="143"/>
    </row>
    <row r="409" spans="1:26" ht="15.75" customHeight="1">
      <c r="A409" s="147"/>
      <c r="B409" s="143"/>
      <c r="C409" s="146"/>
      <c r="D409" s="146"/>
      <c r="E409" s="145"/>
      <c r="F409" s="144"/>
      <c r="G409" s="143"/>
      <c r="H409" s="143"/>
      <c r="I409" s="143"/>
      <c r="J409" s="143"/>
      <c r="K409" s="143"/>
      <c r="L409" s="143"/>
      <c r="M409" s="143"/>
      <c r="N409" s="143"/>
      <c r="O409" s="143"/>
      <c r="P409" s="143"/>
      <c r="Q409" s="143"/>
      <c r="R409" s="143"/>
      <c r="S409" s="143"/>
      <c r="T409" s="143"/>
      <c r="U409" s="143"/>
      <c r="V409" s="143"/>
      <c r="W409" s="143"/>
      <c r="X409" s="143"/>
      <c r="Y409" s="143"/>
      <c r="Z409" s="143"/>
    </row>
    <row r="410" spans="1:26" ht="15.75" customHeight="1">
      <c r="A410" s="147"/>
      <c r="B410" s="143"/>
      <c r="C410" s="146"/>
      <c r="D410" s="146"/>
      <c r="E410" s="145"/>
      <c r="F410" s="144"/>
      <c r="G410" s="143"/>
      <c r="H410" s="143"/>
      <c r="I410" s="143"/>
      <c r="J410" s="143"/>
      <c r="K410" s="143"/>
      <c r="L410" s="143"/>
      <c r="M410" s="143"/>
      <c r="N410" s="143"/>
      <c r="O410" s="143"/>
      <c r="P410" s="143"/>
      <c r="Q410" s="143"/>
      <c r="R410" s="143"/>
      <c r="S410" s="143"/>
      <c r="T410" s="143"/>
      <c r="U410" s="143"/>
      <c r="V410" s="143"/>
      <c r="W410" s="143"/>
      <c r="X410" s="143"/>
      <c r="Y410" s="143"/>
      <c r="Z410" s="143"/>
    </row>
    <row r="411" spans="1:26" ht="15.75" customHeight="1">
      <c r="A411" s="147"/>
      <c r="B411" s="143"/>
      <c r="C411" s="146"/>
      <c r="D411" s="146"/>
      <c r="E411" s="145"/>
      <c r="F411" s="144"/>
      <c r="G411" s="143"/>
      <c r="H411" s="143"/>
      <c r="I411" s="143"/>
      <c r="J411" s="143"/>
      <c r="K411" s="143"/>
      <c r="L411" s="143"/>
      <c r="M411" s="143"/>
      <c r="N411" s="143"/>
      <c r="O411" s="143"/>
      <c r="P411" s="143"/>
      <c r="Q411" s="143"/>
      <c r="R411" s="143"/>
      <c r="S411" s="143"/>
      <c r="T411" s="143"/>
      <c r="U411" s="143"/>
      <c r="V411" s="143"/>
      <c r="W411" s="143"/>
      <c r="X411" s="143"/>
      <c r="Y411" s="143"/>
      <c r="Z411" s="143"/>
    </row>
    <row r="412" spans="1:26" ht="15.75" customHeight="1">
      <c r="A412" s="147"/>
      <c r="B412" s="143"/>
      <c r="C412" s="146"/>
      <c r="D412" s="146"/>
      <c r="E412" s="145"/>
      <c r="F412" s="144"/>
      <c r="G412" s="143"/>
      <c r="H412" s="143"/>
      <c r="I412" s="143"/>
      <c r="J412" s="143"/>
      <c r="K412" s="143"/>
      <c r="L412" s="143"/>
      <c r="M412" s="143"/>
      <c r="N412" s="143"/>
      <c r="O412" s="143"/>
      <c r="P412" s="143"/>
      <c r="Q412" s="143"/>
      <c r="R412" s="143"/>
      <c r="S412" s="143"/>
      <c r="T412" s="143"/>
      <c r="U412" s="143"/>
      <c r="V412" s="143"/>
      <c r="W412" s="143"/>
      <c r="X412" s="143"/>
      <c r="Y412" s="143"/>
      <c r="Z412" s="143"/>
    </row>
    <row r="413" spans="1:26" ht="15.75" customHeight="1">
      <c r="A413" s="147"/>
      <c r="B413" s="143"/>
      <c r="C413" s="146"/>
      <c r="D413" s="146"/>
      <c r="E413" s="145"/>
      <c r="F413" s="144"/>
      <c r="G413" s="143"/>
      <c r="H413" s="143"/>
      <c r="I413" s="143"/>
      <c r="J413" s="143"/>
      <c r="K413" s="143"/>
      <c r="L413" s="143"/>
      <c r="M413" s="143"/>
      <c r="N413" s="143"/>
      <c r="O413" s="143"/>
      <c r="P413" s="143"/>
      <c r="Q413" s="143"/>
      <c r="R413" s="143"/>
      <c r="S413" s="143"/>
      <c r="T413" s="143"/>
      <c r="U413" s="143"/>
      <c r="V413" s="143"/>
      <c r="W413" s="143"/>
      <c r="X413" s="143"/>
      <c r="Y413" s="143"/>
      <c r="Z413" s="143"/>
    </row>
    <row r="414" spans="1:26" ht="15.75" customHeight="1">
      <c r="A414" s="147"/>
      <c r="B414" s="143"/>
      <c r="C414" s="146"/>
      <c r="D414" s="146"/>
      <c r="E414" s="145"/>
      <c r="F414" s="144"/>
      <c r="G414" s="143"/>
      <c r="H414" s="143"/>
      <c r="I414" s="143"/>
      <c r="J414" s="143"/>
      <c r="K414" s="143"/>
      <c r="L414" s="143"/>
      <c r="M414" s="143"/>
      <c r="N414" s="143"/>
      <c r="O414" s="143"/>
      <c r="P414" s="143"/>
      <c r="Q414" s="143"/>
      <c r="R414" s="143"/>
      <c r="S414" s="143"/>
      <c r="T414" s="143"/>
      <c r="U414" s="143"/>
      <c r="V414" s="143"/>
      <c r="W414" s="143"/>
      <c r="X414" s="143"/>
      <c r="Y414" s="143"/>
      <c r="Z414" s="143"/>
    </row>
    <row r="415" spans="1:26" ht="15.75" customHeight="1">
      <c r="A415" s="147"/>
      <c r="B415" s="143"/>
      <c r="C415" s="146"/>
      <c r="D415" s="146"/>
      <c r="E415" s="145"/>
      <c r="F415" s="144"/>
      <c r="G415" s="143"/>
      <c r="H415" s="143"/>
      <c r="I415" s="143"/>
      <c r="J415" s="143"/>
      <c r="K415" s="143"/>
      <c r="L415" s="143"/>
      <c r="M415" s="143"/>
      <c r="N415" s="143"/>
      <c r="O415" s="143"/>
      <c r="P415" s="143"/>
      <c r="Q415" s="143"/>
      <c r="R415" s="143"/>
      <c r="S415" s="143"/>
      <c r="T415" s="143"/>
      <c r="U415" s="143"/>
      <c r="V415" s="143"/>
      <c r="W415" s="143"/>
      <c r="X415" s="143"/>
      <c r="Y415" s="143"/>
      <c r="Z415" s="143"/>
    </row>
    <row r="416" spans="1:26" ht="15.75" customHeight="1">
      <c r="A416" s="147"/>
      <c r="B416" s="143"/>
      <c r="C416" s="146"/>
      <c r="D416" s="146"/>
      <c r="E416" s="145"/>
      <c r="F416" s="144"/>
      <c r="G416" s="143"/>
      <c r="H416" s="143"/>
      <c r="I416" s="143"/>
      <c r="J416" s="143"/>
      <c r="K416" s="143"/>
      <c r="L416" s="143"/>
      <c r="M416" s="143"/>
      <c r="N416" s="143"/>
      <c r="O416" s="143"/>
      <c r="P416" s="143"/>
      <c r="Q416" s="143"/>
      <c r="R416" s="143"/>
      <c r="S416" s="143"/>
      <c r="T416" s="143"/>
      <c r="U416" s="143"/>
      <c r="V416" s="143"/>
      <c r="W416" s="143"/>
      <c r="X416" s="143"/>
      <c r="Y416" s="143"/>
      <c r="Z416" s="143"/>
    </row>
    <row r="417" spans="1:26" ht="15.75" customHeight="1">
      <c r="A417" s="147"/>
      <c r="B417" s="143"/>
      <c r="C417" s="146"/>
      <c r="D417" s="146"/>
      <c r="E417" s="145"/>
      <c r="F417" s="144"/>
      <c r="G417" s="143"/>
      <c r="H417" s="143"/>
      <c r="I417" s="143"/>
      <c r="J417" s="143"/>
      <c r="K417" s="143"/>
      <c r="L417" s="143"/>
      <c r="M417" s="143"/>
      <c r="N417" s="143"/>
      <c r="O417" s="143"/>
      <c r="P417" s="143"/>
      <c r="Q417" s="143"/>
      <c r="R417" s="143"/>
      <c r="S417" s="143"/>
      <c r="T417" s="143"/>
      <c r="U417" s="143"/>
      <c r="V417" s="143"/>
      <c r="W417" s="143"/>
      <c r="X417" s="143"/>
      <c r="Y417" s="143"/>
      <c r="Z417" s="143"/>
    </row>
    <row r="418" spans="1:26" ht="15.75" customHeight="1">
      <c r="A418" s="147"/>
      <c r="B418" s="143"/>
      <c r="C418" s="146"/>
      <c r="D418" s="146"/>
      <c r="E418" s="145"/>
      <c r="F418" s="144"/>
      <c r="G418" s="143"/>
      <c r="H418" s="143"/>
      <c r="I418" s="143"/>
      <c r="J418" s="143"/>
      <c r="K418" s="143"/>
      <c r="L418" s="143"/>
      <c r="M418" s="143"/>
      <c r="N418" s="143"/>
      <c r="O418" s="143"/>
      <c r="P418" s="143"/>
      <c r="Q418" s="143"/>
      <c r="R418" s="143"/>
      <c r="S418" s="143"/>
      <c r="T418" s="143"/>
      <c r="U418" s="143"/>
      <c r="V418" s="143"/>
      <c r="W418" s="143"/>
      <c r="X418" s="143"/>
      <c r="Y418" s="143"/>
      <c r="Z418" s="143"/>
    </row>
    <row r="419" spans="1:26" ht="15.75" customHeight="1">
      <c r="A419" s="147"/>
      <c r="B419" s="143"/>
      <c r="C419" s="146"/>
      <c r="D419" s="146"/>
      <c r="E419" s="145"/>
      <c r="F419" s="144"/>
      <c r="G419" s="143"/>
      <c r="H419" s="143"/>
      <c r="I419" s="143"/>
      <c r="J419" s="143"/>
      <c r="K419" s="143"/>
      <c r="L419" s="143"/>
      <c r="M419" s="143"/>
      <c r="N419" s="143"/>
      <c r="O419" s="143"/>
      <c r="P419" s="143"/>
      <c r="Q419" s="143"/>
      <c r="R419" s="143"/>
      <c r="S419" s="143"/>
      <c r="T419" s="143"/>
      <c r="U419" s="143"/>
      <c r="V419" s="143"/>
      <c r="W419" s="143"/>
      <c r="X419" s="143"/>
      <c r="Y419" s="143"/>
      <c r="Z419" s="143"/>
    </row>
    <row r="420" spans="1:26" ht="15.75" customHeight="1">
      <c r="A420" s="147"/>
      <c r="B420" s="143"/>
      <c r="C420" s="146"/>
      <c r="D420" s="146"/>
      <c r="E420" s="145"/>
      <c r="F420" s="144"/>
      <c r="G420" s="143"/>
      <c r="H420" s="143"/>
      <c r="I420" s="143"/>
      <c r="J420" s="143"/>
      <c r="K420" s="143"/>
      <c r="L420" s="143"/>
      <c r="M420" s="143"/>
      <c r="N420" s="143"/>
      <c r="O420" s="143"/>
      <c r="P420" s="143"/>
      <c r="Q420" s="143"/>
      <c r="R420" s="143"/>
      <c r="S420" s="143"/>
      <c r="T420" s="143"/>
      <c r="U420" s="143"/>
      <c r="V420" s="143"/>
      <c r="W420" s="143"/>
      <c r="X420" s="143"/>
      <c r="Y420" s="143"/>
      <c r="Z420" s="143"/>
    </row>
    <row r="421" spans="1:26" ht="15.75" customHeight="1">
      <c r="A421" s="147"/>
      <c r="B421" s="143"/>
      <c r="C421" s="146"/>
      <c r="D421" s="146"/>
      <c r="E421" s="145"/>
      <c r="F421" s="144"/>
      <c r="G421" s="143"/>
      <c r="H421" s="143"/>
      <c r="I421" s="143"/>
      <c r="J421" s="143"/>
      <c r="K421" s="143"/>
      <c r="L421" s="143"/>
      <c r="M421" s="143"/>
      <c r="N421" s="143"/>
      <c r="O421" s="143"/>
      <c r="P421" s="143"/>
      <c r="Q421" s="143"/>
      <c r="R421" s="143"/>
      <c r="S421" s="143"/>
      <c r="T421" s="143"/>
      <c r="U421" s="143"/>
      <c r="V421" s="143"/>
      <c r="W421" s="143"/>
      <c r="X421" s="143"/>
      <c r="Y421" s="143"/>
      <c r="Z421" s="143"/>
    </row>
    <row r="422" spans="1:26" ht="15.75" customHeight="1">
      <c r="A422" s="147"/>
      <c r="B422" s="143"/>
      <c r="C422" s="146"/>
      <c r="D422" s="146"/>
      <c r="E422" s="145"/>
      <c r="F422" s="144"/>
      <c r="G422" s="143"/>
      <c r="H422" s="143"/>
      <c r="I422" s="143"/>
      <c r="J422" s="143"/>
      <c r="K422" s="143"/>
      <c r="L422" s="143"/>
      <c r="M422" s="143"/>
      <c r="N422" s="143"/>
      <c r="O422" s="143"/>
      <c r="P422" s="143"/>
      <c r="Q422" s="143"/>
      <c r="R422" s="143"/>
      <c r="S422" s="143"/>
      <c r="T422" s="143"/>
      <c r="U422" s="143"/>
      <c r="V422" s="143"/>
      <c r="W422" s="143"/>
      <c r="X422" s="143"/>
      <c r="Y422" s="143"/>
      <c r="Z422" s="143"/>
    </row>
    <row r="423" spans="1:26" ht="15.75" customHeight="1">
      <c r="A423" s="147"/>
      <c r="B423" s="143"/>
      <c r="C423" s="146"/>
      <c r="D423" s="146"/>
      <c r="E423" s="145"/>
      <c r="F423" s="144"/>
      <c r="G423" s="143"/>
      <c r="H423" s="143"/>
      <c r="I423" s="143"/>
      <c r="J423" s="143"/>
      <c r="K423" s="143"/>
      <c r="L423" s="143"/>
      <c r="M423" s="143"/>
      <c r="N423" s="143"/>
      <c r="O423" s="143"/>
      <c r="P423" s="143"/>
      <c r="Q423" s="143"/>
      <c r="R423" s="143"/>
      <c r="S423" s="143"/>
      <c r="T423" s="143"/>
      <c r="U423" s="143"/>
      <c r="V423" s="143"/>
      <c r="W423" s="143"/>
      <c r="X423" s="143"/>
      <c r="Y423" s="143"/>
      <c r="Z423" s="143"/>
    </row>
    <row r="424" spans="1:26" ht="15.75" customHeight="1">
      <c r="A424" s="147"/>
      <c r="B424" s="143"/>
      <c r="C424" s="146"/>
      <c r="D424" s="146"/>
      <c r="E424" s="145"/>
      <c r="F424" s="144"/>
      <c r="G424" s="143"/>
      <c r="H424" s="143"/>
      <c r="I424" s="143"/>
      <c r="J424" s="143"/>
      <c r="K424" s="143"/>
      <c r="L424" s="143"/>
      <c r="M424" s="143"/>
      <c r="N424" s="143"/>
      <c r="O424" s="143"/>
      <c r="P424" s="143"/>
      <c r="Q424" s="143"/>
      <c r="R424" s="143"/>
      <c r="S424" s="143"/>
      <c r="T424" s="143"/>
      <c r="U424" s="143"/>
      <c r="V424" s="143"/>
      <c r="W424" s="143"/>
      <c r="X424" s="143"/>
      <c r="Y424" s="143"/>
      <c r="Z424" s="143"/>
    </row>
    <row r="425" spans="1:26" ht="15.75" customHeight="1">
      <c r="A425" s="147"/>
      <c r="B425" s="143"/>
      <c r="C425" s="146"/>
      <c r="D425" s="146"/>
      <c r="E425" s="145"/>
      <c r="F425" s="144"/>
      <c r="G425" s="143"/>
      <c r="H425" s="143"/>
      <c r="I425" s="143"/>
      <c r="J425" s="143"/>
      <c r="K425" s="143"/>
      <c r="L425" s="143"/>
      <c r="M425" s="143"/>
      <c r="N425" s="143"/>
      <c r="O425" s="143"/>
      <c r="P425" s="143"/>
      <c r="Q425" s="143"/>
      <c r="R425" s="143"/>
      <c r="S425" s="143"/>
      <c r="T425" s="143"/>
      <c r="U425" s="143"/>
      <c r="V425" s="143"/>
      <c r="W425" s="143"/>
      <c r="X425" s="143"/>
      <c r="Y425" s="143"/>
      <c r="Z425" s="143"/>
    </row>
    <row r="426" spans="1:26" ht="15.75" customHeight="1">
      <c r="A426" s="147"/>
      <c r="B426" s="143"/>
      <c r="C426" s="146"/>
      <c r="D426" s="146"/>
      <c r="E426" s="145"/>
      <c r="F426" s="144"/>
      <c r="G426" s="143"/>
      <c r="H426" s="143"/>
      <c r="I426" s="143"/>
      <c r="J426" s="143"/>
      <c r="K426" s="143"/>
      <c r="L426" s="143"/>
      <c r="M426" s="143"/>
      <c r="N426" s="143"/>
      <c r="O426" s="143"/>
      <c r="P426" s="143"/>
      <c r="Q426" s="143"/>
      <c r="R426" s="143"/>
      <c r="S426" s="143"/>
      <c r="T426" s="143"/>
      <c r="U426" s="143"/>
      <c r="V426" s="143"/>
      <c r="W426" s="143"/>
      <c r="X426" s="143"/>
      <c r="Y426" s="143"/>
      <c r="Z426" s="143"/>
    </row>
    <row r="427" spans="1:26" ht="15.75" customHeight="1">
      <c r="A427" s="147"/>
      <c r="B427" s="143"/>
      <c r="C427" s="146"/>
      <c r="D427" s="146"/>
      <c r="E427" s="145"/>
      <c r="F427" s="144"/>
      <c r="G427" s="143"/>
      <c r="H427" s="143"/>
      <c r="I427" s="143"/>
      <c r="J427" s="143"/>
      <c r="K427" s="143"/>
      <c r="L427" s="143"/>
      <c r="M427" s="143"/>
      <c r="N427" s="143"/>
      <c r="O427" s="143"/>
      <c r="P427" s="143"/>
      <c r="Q427" s="143"/>
      <c r="R427" s="143"/>
      <c r="S427" s="143"/>
      <c r="T427" s="143"/>
      <c r="U427" s="143"/>
      <c r="V427" s="143"/>
      <c r="W427" s="143"/>
      <c r="X427" s="143"/>
      <c r="Y427" s="143"/>
      <c r="Z427" s="143"/>
    </row>
    <row r="428" spans="1:26" ht="15.75" customHeight="1">
      <c r="A428" s="147"/>
      <c r="B428" s="143"/>
      <c r="C428" s="146"/>
      <c r="D428" s="146"/>
      <c r="E428" s="145"/>
      <c r="F428" s="144"/>
      <c r="G428" s="143"/>
      <c r="H428" s="143"/>
      <c r="I428" s="143"/>
      <c r="J428" s="143"/>
      <c r="K428" s="143"/>
      <c r="L428" s="143"/>
      <c r="M428" s="143"/>
      <c r="N428" s="143"/>
      <c r="O428" s="143"/>
      <c r="P428" s="143"/>
      <c r="Q428" s="143"/>
      <c r="R428" s="143"/>
      <c r="S428" s="143"/>
      <c r="T428" s="143"/>
      <c r="U428" s="143"/>
      <c r="V428" s="143"/>
      <c r="W428" s="143"/>
      <c r="X428" s="143"/>
      <c r="Y428" s="143"/>
      <c r="Z428" s="143"/>
    </row>
    <row r="429" spans="1:26" ht="15.75" customHeight="1">
      <c r="A429" s="147"/>
      <c r="B429" s="143"/>
      <c r="C429" s="146"/>
      <c r="D429" s="146"/>
      <c r="E429" s="145"/>
      <c r="F429" s="144"/>
      <c r="G429" s="143"/>
      <c r="H429" s="143"/>
      <c r="I429" s="143"/>
      <c r="J429" s="143"/>
      <c r="K429" s="143"/>
      <c r="L429" s="143"/>
      <c r="M429" s="143"/>
      <c r="N429" s="143"/>
      <c r="O429" s="143"/>
      <c r="P429" s="143"/>
      <c r="Q429" s="143"/>
      <c r="R429" s="143"/>
      <c r="S429" s="143"/>
      <c r="T429" s="143"/>
      <c r="U429" s="143"/>
      <c r="V429" s="143"/>
      <c r="W429" s="143"/>
      <c r="X429" s="143"/>
      <c r="Y429" s="143"/>
      <c r="Z429" s="143"/>
    </row>
    <row r="430" spans="1:26" ht="15.75" customHeight="1">
      <c r="A430" s="147"/>
      <c r="B430" s="143"/>
      <c r="C430" s="146"/>
      <c r="D430" s="146"/>
      <c r="E430" s="145"/>
      <c r="F430" s="144"/>
      <c r="G430" s="143"/>
      <c r="H430" s="143"/>
      <c r="I430" s="143"/>
      <c r="J430" s="143"/>
      <c r="K430" s="143"/>
      <c r="L430" s="143"/>
      <c r="M430" s="143"/>
      <c r="N430" s="143"/>
      <c r="O430" s="143"/>
      <c r="P430" s="143"/>
      <c r="Q430" s="143"/>
      <c r="R430" s="143"/>
      <c r="S430" s="143"/>
      <c r="T430" s="143"/>
      <c r="U430" s="143"/>
      <c r="V430" s="143"/>
      <c r="W430" s="143"/>
      <c r="X430" s="143"/>
      <c r="Y430" s="143"/>
      <c r="Z430" s="143"/>
    </row>
    <row r="431" spans="1:26" ht="15.75" customHeight="1">
      <c r="A431" s="147"/>
      <c r="B431" s="143"/>
      <c r="C431" s="146"/>
      <c r="D431" s="146"/>
      <c r="E431" s="145"/>
      <c r="F431" s="144"/>
      <c r="G431" s="143"/>
      <c r="H431" s="143"/>
      <c r="I431" s="143"/>
      <c r="J431" s="143"/>
      <c r="K431" s="143"/>
      <c r="L431" s="143"/>
      <c r="M431" s="143"/>
      <c r="N431" s="143"/>
      <c r="O431" s="143"/>
      <c r="P431" s="143"/>
      <c r="Q431" s="143"/>
      <c r="R431" s="143"/>
      <c r="S431" s="143"/>
      <c r="T431" s="143"/>
      <c r="U431" s="143"/>
      <c r="V431" s="143"/>
      <c r="W431" s="143"/>
      <c r="X431" s="143"/>
      <c r="Y431" s="143"/>
      <c r="Z431" s="143"/>
    </row>
    <row r="432" spans="1:26" ht="15.75" customHeight="1">
      <c r="A432" s="147"/>
      <c r="B432" s="143"/>
      <c r="C432" s="146"/>
      <c r="D432" s="146"/>
      <c r="E432" s="145"/>
      <c r="F432" s="144"/>
      <c r="G432" s="143"/>
      <c r="H432" s="143"/>
      <c r="I432" s="143"/>
      <c r="J432" s="143"/>
      <c r="K432" s="143"/>
      <c r="L432" s="143"/>
      <c r="M432" s="143"/>
      <c r="N432" s="143"/>
      <c r="O432" s="143"/>
      <c r="P432" s="143"/>
      <c r="Q432" s="143"/>
      <c r="R432" s="143"/>
      <c r="S432" s="143"/>
      <c r="T432" s="143"/>
      <c r="U432" s="143"/>
      <c r="V432" s="143"/>
      <c r="W432" s="143"/>
      <c r="X432" s="143"/>
      <c r="Y432" s="143"/>
      <c r="Z432" s="143"/>
    </row>
    <row r="433" spans="1:26" ht="15.75" customHeight="1">
      <c r="A433" s="147"/>
      <c r="B433" s="143"/>
      <c r="C433" s="146"/>
      <c r="D433" s="146"/>
      <c r="E433" s="145"/>
      <c r="F433" s="144"/>
      <c r="G433" s="143"/>
      <c r="H433" s="143"/>
      <c r="I433" s="143"/>
      <c r="J433" s="143"/>
      <c r="K433" s="143"/>
      <c r="L433" s="143"/>
      <c r="M433" s="143"/>
      <c r="N433" s="143"/>
      <c r="O433" s="143"/>
      <c r="P433" s="143"/>
      <c r="Q433" s="143"/>
      <c r="R433" s="143"/>
      <c r="S433" s="143"/>
      <c r="T433" s="143"/>
      <c r="U433" s="143"/>
      <c r="V433" s="143"/>
      <c r="W433" s="143"/>
      <c r="X433" s="143"/>
      <c r="Y433" s="143"/>
      <c r="Z433" s="143"/>
    </row>
    <row r="434" spans="1:26" ht="15.75" customHeight="1">
      <c r="A434" s="147"/>
      <c r="B434" s="143"/>
      <c r="C434" s="146"/>
      <c r="D434" s="146"/>
      <c r="E434" s="145"/>
      <c r="F434" s="144"/>
      <c r="G434" s="143"/>
      <c r="H434" s="143"/>
      <c r="I434" s="143"/>
      <c r="J434" s="143"/>
      <c r="K434" s="143"/>
      <c r="L434" s="143"/>
      <c r="M434" s="143"/>
      <c r="N434" s="143"/>
      <c r="O434" s="143"/>
      <c r="P434" s="143"/>
      <c r="Q434" s="143"/>
      <c r="R434" s="143"/>
      <c r="S434" s="143"/>
      <c r="T434" s="143"/>
      <c r="U434" s="143"/>
      <c r="V434" s="143"/>
      <c r="W434" s="143"/>
      <c r="X434" s="143"/>
      <c r="Y434" s="143"/>
      <c r="Z434" s="143"/>
    </row>
    <row r="435" spans="1:26" ht="15.75" customHeight="1">
      <c r="A435" s="147"/>
      <c r="B435" s="143"/>
      <c r="C435" s="146"/>
      <c r="D435" s="146"/>
      <c r="E435" s="145"/>
      <c r="F435" s="144"/>
      <c r="G435" s="143"/>
      <c r="H435" s="143"/>
      <c r="I435" s="143"/>
      <c r="J435" s="143"/>
      <c r="K435" s="143"/>
      <c r="L435" s="143"/>
      <c r="M435" s="143"/>
      <c r="N435" s="143"/>
      <c r="O435" s="143"/>
      <c r="P435" s="143"/>
      <c r="Q435" s="143"/>
      <c r="R435" s="143"/>
      <c r="S435" s="143"/>
      <c r="T435" s="143"/>
      <c r="U435" s="143"/>
      <c r="V435" s="143"/>
      <c r="W435" s="143"/>
      <c r="X435" s="143"/>
      <c r="Y435" s="143"/>
      <c r="Z435" s="143"/>
    </row>
    <row r="436" spans="1:26" ht="15.75" customHeight="1">
      <c r="A436" s="147"/>
      <c r="B436" s="143"/>
      <c r="C436" s="146"/>
      <c r="D436" s="146"/>
      <c r="E436" s="145"/>
      <c r="F436" s="144"/>
      <c r="G436" s="143"/>
      <c r="H436" s="143"/>
      <c r="I436" s="143"/>
      <c r="J436" s="143"/>
      <c r="K436" s="143"/>
      <c r="L436" s="143"/>
      <c r="M436" s="143"/>
      <c r="N436" s="143"/>
      <c r="O436" s="143"/>
      <c r="P436" s="143"/>
      <c r="Q436" s="143"/>
      <c r="R436" s="143"/>
      <c r="S436" s="143"/>
      <c r="T436" s="143"/>
      <c r="U436" s="143"/>
      <c r="V436" s="143"/>
      <c r="W436" s="143"/>
      <c r="X436" s="143"/>
      <c r="Y436" s="143"/>
      <c r="Z436" s="143"/>
    </row>
    <row r="437" spans="1:26" ht="15.75" customHeight="1">
      <c r="A437" s="147"/>
      <c r="B437" s="143"/>
      <c r="C437" s="146"/>
      <c r="D437" s="146"/>
      <c r="E437" s="145"/>
      <c r="F437" s="144"/>
      <c r="G437" s="143"/>
      <c r="H437" s="143"/>
      <c r="I437" s="143"/>
      <c r="J437" s="143"/>
      <c r="K437" s="143"/>
      <c r="L437" s="143"/>
      <c r="M437" s="143"/>
      <c r="N437" s="143"/>
      <c r="O437" s="143"/>
      <c r="P437" s="143"/>
      <c r="Q437" s="143"/>
      <c r="R437" s="143"/>
      <c r="S437" s="143"/>
      <c r="T437" s="143"/>
      <c r="U437" s="143"/>
      <c r="V437" s="143"/>
      <c r="W437" s="143"/>
      <c r="X437" s="143"/>
      <c r="Y437" s="143"/>
      <c r="Z437" s="143"/>
    </row>
    <row r="438" spans="1:26" ht="15.75" customHeight="1">
      <c r="A438" s="147"/>
      <c r="B438" s="143"/>
      <c r="C438" s="146"/>
      <c r="D438" s="146"/>
      <c r="E438" s="145"/>
      <c r="F438" s="144"/>
      <c r="G438" s="143"/>
      <c r="H438" s="143"/>
      <c r="I438" s="143"/>
      <c r="J438" s="143"/>
      <c r="K438" s="143"/>
      <c r="L438" s="143"/>
      <c r="M438" s="143"/>
      <c r="N438" s="143"/>
      <c r="O438" s="143"/>
      <c r="P438" s="143"/>
      <c r="Q438" s="143"/>
      <c r="R438" s="143"/>
      <c r="S438" s="143"/>
      <c r="T438" s="143"/>
      <c r="U438" s="143"/>
      <c r="V438" s="143"/>
      <c r="W438" s="143"/>
      <c r="X438" s="143"/>
      <c r="Y438" s="143"/>
      <c r="Z438" s="143"/>
    </row>
    <row r="439" spans="1:26" ht="15.75" customHeight="1">
      <c r="A439" s="147"/>
      <c r="B439" s="143"/>
      <c r="C439" s="146"/>
      <c r="D439" s="146"/>
      <c r="E439" s="145"/>
      <c r="F439" s="144"/>
      <c r="G439" s="143"/>
      <c r="H439" s="143"/>
      <c r="I439" s="143"/>
      <c r="J439" s="143"/>
      <c r="K439" s="143"/>
      <c r="L439" s="143"/>
      <c r="M439" s="143"/>
      <c r="N439" s="143"/>
      <c r="O439" s="143"/>
      <c r="P439" s="143"/>
      <c r="Q439" s="143"/>
      <c r="R439" s="143"/>
      <c r="S439" s="143"/>
      <c r="T439" s="143"/>
      <c r="U439" s="143"/>
      <c r="V439" s="143"/>
      <c r="W439" s="143"/>
      <c r="X439" s="143"/>
      <c r="Y439" s="143"/>
      <c r="Z439" s="143"/>
    </row>
    <row r="440" spans="1:26" ht="15.75" customHeight="1">
      <c r="A440" s="147"/>
      <c r="B440" s="143"/>
      <c r="C440" s="146"/>
      <c r="D440" s="146"/>
      <c r="E440" s="145"/>
      <c r="F440" s="144"/>
      <c r="G440" s="143"/>
      <c r="H440" s="143"/>
      <c r="I440" s="143"/>
      <c r="J440" s="143"/>
      <c r="K440" s="143"/>
      <c r="L440" s="143"/>
      <c r="M440" s="143"/>
      <c r="N440" s="143"/>
      <c r="O440" s="143"/>
      <c r="P440" s="143"/>
      <c r="Q440" s="143"/>
      <c r="R440" s="143"/>
      <c r="S440" s="143"/>
      <c r="T440" s="143"/>
      <c r="U440" s="143"/>
      <c r="V440" s="143"/>
      <c r="W440" s="143"/>
      <c r="X440" s="143"/>
      <c r="Y440" s="143"/>
      <c r="Z440" s="143"/>
    </row>
    <row r="441" spans="1:26" ht="15.75" customHeight="1">
      <c r="A441" s="147"/>
      <c r="B441" s="143"/>
      <c r="C441" s="146"/>
      <c r="D441" s="146"/>
      <c r="E441" s="145"/>
      <c r="F441" s="144"/>
      <c r="G441" s="143"/>
      <c r="H441" s="143"/>
      <c r="I441" s="143"/>
      <c r="J441" s="143"/>
      <c r="K441" s="143"/>
      <c r="L441" s="143"/>
      <c r="M441" s="143"/>
      <c r="N441" s="143"/>
      <c r="O441" s="143"/>
      <c r="P441" s="143"/>
      <c r="Q441" s="143"/>
      <c r="R441" s="143"/>
      <c r="S441" s="143"/>
      <c r="T441" s="143"/>
      <c r="U441" s="143"/>
      <c r="V441" s="143"/>
      <c r="W441" s="143"/>
      <c r="X441" s="143"/>
      <c r="Y441" s="143"/>
      <c r="Z441" s="143"/>
    </row>
    <row r="442" spans="1:26" ht="15.75" customHeight="1">
      <c r="A442" s="147"/>
      <c r="B442" s="143"/>
      <c r="C442" s="146"/>
      <c r="D442" s="146"/>
      <c r="E442" s="145"/>
      <c r="F442" s="144"/>
      <c r="G442" s="143"/>
      <c r="H442" s="143"/>
      <c r="I442" s="143"/>
      <c r="J442" s="143"/>
      <c r="K442" s="143"/>
      <c r="L442" s="143"/>
      <c r="M442" s="143"/>
      <c r="N442" s="143"/>
      <c r="O442" s="143"/>
      <c r="P442" s="143"/>
      <c r="Q442" s="143"/>
      <c r="R442" s="143"/>
      <c r="S442" s="143"/>
      <c r="T442" s="143"/>
      <c r="U442" s="143"/>
      <c r="V442" s="143"/>
      <c r="W442" s="143"/>
      <c r="X442" s="143"/>
      <c r="Y442" s="143"/>
      <c r="Z442" s="143"/>
    </row>
    <row r="443" spans="1:26" ht="15.75" customHeight="1">
      <c r="A443" s="147"/>
      <c r="B443" s="143"/>
      <c r="C443" s="146"/>
      <c r="D443" s="146"/>
      <c r="E443" s="145"/>
      <c r="F443" s="144"/>
      <c r="G443" s="143"/>
      <c r="H443" s="143"/>
      <c r="I443" s="143"/>
      <c r="J443" s="143"/>
      <c r="K443" s="143"/>
      <c r="L443" s="143"/>
      <c r="M443" s="143"/>
      <c r="N443" s="143"/>
      <c r="O443" s="143"/>
      <c r="P443" s="143"/>
      <c r="Q443" s="143"/>
      <c r="R443" s="143"/>
      <c r="S443" s="143"/>
      <c r="T443" s="143"/>
      <c r="U443" s="143"/>
      <c r="V443" s="143"/>
      <c r="W443" s="143"/>
      <c r="X443" s="143"/>
      <c r="Y443" s="143"/>
      <c r="Z443" s="143"/>
    </row>
    <row r="444" spans="1:26" ht="15.75" customHeight="1">
      <c r="A444" s="147"/>
      <c r="B444" s="143"/>
      <c r="C444" s="146"/>
      <c r="D444" s="146"/>
      <c r="E444" s="145"/>
      <c r="F444" s="144"/>
      <c r="G444" s="143"/>
      <c r="H444" s="143"/>
      <c r="I444" s="143"/>
      <c r="J444" s="143"/>
      <c r="K444" s="143"/>
      <c r="L444" s="143"/>
      <c r="M444" s="143"/>
      <c r="N444" s="143"/>
      <c r="O444" s="143"/>
      <c r="P444" s="143"/>
      <c r="Q444" s="143"/>
      <c r="R444" s="143"/>
      <c r="S444" s="143"/>
      <c r="T444" s="143"/>
      <c r="U444" s="143"/>
      <c r="V444" s="143"/>
      <c r="W444" s="143"/>
      <c r="X444" s="143"/>
      <c r="Y444" s="143"/>
      <c r="Z444" s="143"/>
    </row>
    <row r="445" spans="1:26" ht="15.75" customHeight="1">
      <c r="A445" s="147"/>
      <c r="B445" s="143"/>
      <c r="C445" s="146"/>
      <c r="D445" s="146"/>
      <c r="E445" s="145"/>
      <c r="F445" s="144"/>
      <c r="G445" s="143"/>
      <c r="H445" s="143"/>
      <c r="I445" s="143"/>
      <c r="J445" s="143"/>
      <c r="K445" s="143"/>
      <c r="L445" s="143"/>
      <c r="M445" s="143"/>
      <c r="N445" s="143"/>
      <c r="O445" s="143"/>
      <c r="P445" s="143"/>
      <c r="Q445" s="143"/>
      <c r="R445" s="143"/>
      <c r="S445" s="143"/>
      <c r="T445" s="143"/>
      <c r="U445" s="143"/>
      <c r="V445" s="143"/>
      <c r="W445" s="143"/>
      <c r="X445" s="143"/>
      <c r="Y445" s="143"/>
      <c r="Z445" s="143"/>
    </row>
    <row r="446" spans="1:26" ht="15.75" customHeight="1">
      <c r="A446" s="147"/>
      <c r="B446" s="143"/>
      <c r="C446" s="146"/>
      <c r="D446" s="146"/>
      <c r="E446" s="145"/>
      <c r="F446" s="144"/>
      <c r="G446" s="143"/>
      <c r="H446" s="143"/>
      <c r="I446" s="143"/>
      <c r="J446" s="143"/>
      <c r="K446" s="143"/>
      <c r="L446" s="143"/>
      <c r="M446" s="143"/>
      <c r="N446" s="143"/>
      <c r="O446" s="143"/>
      <c r="P446" s="143"/>
      <c r="Q446" s="143"/>
      <c r="R446" s="143"/>
      <c r="S446" s="143"/>
      <c r="T446" s="143"/>
      <c r="U446" s="143"/>
      <c r="V446" s="143"/>
      <c r="W446" s="143"/>
      <c r="X446" s="143"/>
      <c r="Y446" s="143"/>
      <c r="Z446" s="143"/>
    </row>
    <row r="447" spans="1:26" ht="15.75" customHeight="1">
      <c r="A447" s="147"/>
      <c r="B447" s="143"/>
      <c r="C447" s="146"/>
      <c r="D447" s="146"/>
      <c r="E447" s="145"/>
      <c r="F447" s="144"/>
      <c r="G447" s="143"/>
      <c r="H447" s="143"/>
      <c r="I447" s="143"/>
      <c r="J447" s="143"/>
      <c r="K447" s="143"/>
      <c r="L447" s="143"/>
      <c r="M447" s="143"/>
      <c r="N447" s="143"/>
      <c r="O447" s="143"/>
      <c r="P447" s="143"/>
      <c r="Q447" s="143"/>
      <c r="R447" s="143"/>
      <c r="S447" s="143"/>
      <c r="T447" s="143"/>
      <c r="U447" s="143"/>
      <c r="V447" s="143"/>
      <c r="W447" s="143"/>
      <c r="X447" s="143"/>
      <c r="Y447" s="143"/>
      <c r="Z447" s="143"/>
    </row>
    <row r="448" spans="1:26" ht="15.75" customHeight="1">
      <c r="A448" s="147"/>
      <c r="B448" s="143"/>
      <c r="C448" s="146"/>
      <c r="D448" s="146"/>
      <c r="E448" s="145"/>
      <c r="F448" s="144"/>
      <c r="G448" s="143"/>
      <c r="H448" s="143"/>
      <c r="I448" s="143"/>
      <c r="J448" s="143"/>
      <c r="K448" s="143"/>
      <c r="L448" s="143"/>
      <c r="M448" s="143"/>
      <c r="N448" s="143"/>
      <c r="O448" s="143"/>
      <c r="P448" s="143"/>
      <c r="Q448" s="143"/>
      <c r="R448" s="143"/>
      <c r="S448" s="143"/>
      <c r="T448" s="143"/>
      <c r="U448" s="143"/>
      <c r="V448" s="143"/>
      <c r="W448" s="143"/>
      <c r="X448" s="143"/>
      <c r="Y448" s="143"/>
      <c r="Z448" s="143"/>
    </row>
    <row r="449" spans="1:26" ht="15.75" customHeight="1">
      <c r="A449" s="147"/>
      <c r="B449" s="143"/>
      <c r="C449" s="146"/>
      <c r="D449" s="146"/>
      <c r="E449" s="145"/>
      <c r="F449" s="144"/>
      <c r="G449" s="143"/>
      <c r="H449" s="143"/>
      <c r="I449" s="143"/>
      <c r="J449" s="143"/>
      <c r="K449" s="143"/>
      <c r="L449" s="143"/>
      <c r="M449" s="143"/>
      <c r="N449" s="143"/>
      <c r="O449" s="143"/>
      <c r="P449" s="143"/>
      <c r="Q449" s="143"/>
      <c r="R449" s="143"/>
      <c r="S449" s="143"/>
      <c r="T449" s="143"/>
      <c r="U449" s="143"/>
      <c r="V449" s="143"/>
      <c r="W449" s="143"/>
      <c r="X449" s="143"/>
      <c r="Y449" s="143"/>
      <c r="Z449" s="143"/>
    </row>
    <row r="450" spans="1:26" ht="15.75" customHeight="1">
      <c r="A450" s="147"/>
      <c r="B450" s="143"/>
      <c r="C450" s="146"/>
      <c r="D450" s="146"/>
      <c r="E450" s="145"/>
      <c r="F450" s="144"/>
      <c r="G450" s="143"/>
      <c r="H450" s="143"/>
      <c r="I450" s="143"/>
      <c r="J450" s="143"/>
      <c r="K450" s="143"/>
      <c r="L450" s="143"/>
      <c r="M450" s="143"/>
      <c r="N450" s="143"/>
      <c r="O450" s="143"/>
      <c r="P450" s="143"/>
      <c r="Q450" s="143"/>
      <c r="R450" s="143"/>
      <c r="S450" s="143"/>
      <c r="T450" s="143"/>
      <c r="U450" s="143"/>
      <c r="V450" s="143"/>
      <c r="W450" s="143"/>
      <c r="X450" s="143"/>
      <c r="Y450" s="143"/>
      <c r="Z450" s="143"/>
    </row>
    <row r="451" spans="1:26" ht="15.75" customHeight="1">
      <c r="A451" s="147"/>
      <c r="B451" s="143"/>
      <c r="C451" s="146"/>
      <c r="D451" s="146"/>
      <c r="E451" s="145"/>
      <c r="F451" s="144"/>
      <c r="G451" s="143"/>
      <c r="H451" s="143"/>
      <c r="I451" s="143"/>
      <c r="J451" s="143"/>
      <c r="K451" s="143"/>
      <c r="L451" s="143"/>
      <c r="M451" s="143"/>
      <c r="N451" s="143"/>
      <c r="O451" s="143"/>
      <c r="P451" s="143"/>
      <c r="Q451" s="143"/>
      <c r="R451" s="143"/>
      <c r="S451" s="143"/>
      <c r="T451" s="143"/>
      <c r="U451" s="143"/>
      <c r="V451" s="143"/>
      <c r="W451" s="143"/>
      <c r="X451" s="143"/>
      <c r="Y451" s="143"/>
      <c r="Z451" s="143"/>
    </row>
    <row r="452" spans="1:26" ht="15.75" customHeight="1">
      <c r="A452" s="147"/>
      <c r="B452" s="143"/>
      <c r="C452" s="146"/>
      <c r="D452" s="146"/>
      <c r="E452" s="145"/>
      <c r="F452" s="144"/>
      <c r="G452" s="143"/>
      <c r="H452" s="143"/>
      <c r="I452" s="143"/>
      <c r="J452" s="143"/>
      <c r="K452" s="143"/>
      <c r="L452" s="143"/>
      <c r="M452" s="143"/>
      <c r="N452" s="143"/>
      <c r="O452" s="143"/>
      <c r="P452" s="143"/>
      <c r="Q452" s="143"/>
      <c r="R452" s="143"/>
      <c r="S452" s="143"/>
      <c r="T452" s="143"/>
      <c r="U452" s="143"/>
      <c r="V452" s="143"/>
      <c r="W452" s="143"/>
      <c r="X452" s="143"/>
      <c r="Y452" s="143"/>
      <c r="Z452" s="143"/>
    </row>
    <row r="453" spans="1:26" ht="15.75" customHeight="1">
      <c r="A453" s="147"/>
      <c r="B453" s="143"/>
      <c r="C453" s="146"/>
      <c r="D453" s="146"/>
      <c r="E453" s="145"/>
      <c r="F453" s="144"/>
      <c r="G453" s="143"/>
      <c r="H453" s="143"/>
      <c r="I453" s="143"/>
      <c r="J453" s="143"/>
      <c r="K453" s="143"/>
      <c r="L453" s="143"/>
      <c r="M453" s="143"/>
      <c r="N453" s="143"/>
      <c r="O453" s="143"/>
      <c r="P453" s="143"/>
      <c r="Q453" s="143"/>
      <c r="R453" s="143"/>
      <c r="S453" s="143"/>
      <c r="T453" s="143"/>
      <c r="U453" s="143"/>
      <c r="V453" s="143"/>
      <c r="W453" s="143"/>
      <c r="X453" s="143"/>
      <c r="Y453" s="143"/>
      <c r="Z453" s="143"/>
    </row>
    <row r="454" spans="1:26" ht="15.75" customHeight="1">
      <c r="A454" s="147"/>
      <c r="B454" s="143"/>
      <c r="C454" s="146"/>
      <c r="D454" s="146"/>
      <c r="E454" s="145"/>
      <c r="F454" s="144"/>
      <c r="G454" s="143"/>
      <c r="H454" s="143"/>
      <c r="I454" s="143"/>
      <c r="J454" s="143"/>
      <c r="K454" s="143"/>
      <c r="L454" s="143"/>
      <c r="M454" s="143"/>
      <c r="N454" s="143"/>
      <c r="O454" s="143"/>
      <c r="P454" s="143"/>
      <c r="Q454" s="143"/>
      <c r="R454" s="143"/>
      <c r="S454" s="143"/>
      <c r="T454" s="143"/>
      <c r="U454" s="143"/>
      <c r="V454" s="143"/>
      <c r="W454" s="143"/>
      <c r="X454" s="143"/>
      <c r="Y454" s="143"/>
      <c r="Z454" s="143"/>
    </row>
    <row r="455" spans="1:26" ht="15.75" customHeight="1">
      <c r="A455" s="147"/>
      <c r="B455" s="143"/>
      <c r="C455" s="146"/>
      <c r="D455" s="146"/>
      <c r="E455" s="145"/>
      <c r="F455" s="144"/>
      <c r="G455" s="143"/>
      <c r="H455" s="143"/>
      <c r="I455" s="143"/>
      <c r="J455" s="143"/>
      <c r="K455" s="143"/>
      <c r="L455" s="143"/>
      <c r="M455" s="143"/>
      <c r="N455" s="143"/>
      <c r="O455" s="143"/>
      <c r="P455" s="143"/>
      <c r="Q455" s="143"/>
      <c r="R455" s="143"/>
      <c r="S455" s="143"/>
      <c r="T455" s="143"/>
      <c r="U455" s="143"/>
      <c r="V455" s="143"/>
      <c r="W455" s="143"/>
      <c r="X455" s="143"/>
      <c r="Y455" s="143"/>
      <c r="Z455" s="143"/>
    </row>
    <row r="456" spans="1:26" ht="15.75" customHeight="1">
      <c r="A456" s="147"/>
      <c r="B456" s="143"/>
      <c r="C456" s="146"/>
      <c r="D456" s="146"/>
      <c r="E456" s="145"/>
      <c r="F456" s="144"/>
      <c r="G456" s="143"/>
      <c r="H456" s="143"/>
      <c r="I456" s="143"/>
      <c r="J456" s="143"/>
      <c r="K456" s="143"/>
      <c r="L456" s="143"/>
      <c r="M456" s="143"/>
      <c r="N456" s="143"/>
      <c r="O456" s="143"/>
      <c r="P456" s="143"/>
      <c r="Q456" s="143"/>
      <c r="R456" s="143"/>
      <c r="S456" s="143"/>
      <c r="T456" s="143"/>
      <c r="U456" s="143"/>
      <c r="V456" s="143"/>
      <c r="W456" s="143"/>
      <c r="X456" s="143"/>
      <c r="Y456" s="143"/>
      <c r="Z456" s="143"/>
    </row>
    <row r="457" spans="1:26" ht="15.75" customHeight="1">
      <c r="A457" s="147"/>
      <c r="B457" s="143"/>
      <c r="C457" s="146"/>
      <c r="D457" s="146"/>
      <c r="E457" s="145"/>
      <c r="F457" s="144"/>
      <c r="G457" s="143"/>
      <c r="H457" s="143"/>
      <c r="I457" s="143"/>
      <c r="J457" s="143"/>
      <c r="K457" s="143"/>
      <c r="L457" s="143"/>
      <c r="M457" s="143"/>
      <c r="N457" s="143"/>
      <c r="O457" s="143"/>
      <c r="P457" s="143"/>
      <c r="Q457" s="143"/>
      <c r="R457" s="143"/>
      <c r="S457" s="143"/>
      <c r="T457" s="143"/>
      <c r="U457" s="143"/>
      <c r="V457" s="143"/>
      <c r="W457" s="143"/>
      <c r="X457" s="143"/>
      <c r="Y457" s="143"/>
      <c r="Z457" s="143"/>
    </row>
    <row r="458" spans="1:26" ht="15.75" customHeight="1">
      <c r="A458" s="147"/>
      <c r="B458" s="143"/>
      <c r="C458" s="146"/>
      <c r="D458" s="146"/>
      <c r="E458" s="145"/>
      <c r="F458" s="144"/>
      <c r="G458" s="143"/>
      <c r="H458" s="143"/>
      <c r="I458" s="143"/>
      <c r="J458" s="143"/>
      <c r="K458" s="143"/>
      <c r="L458" s="143"/>
      <c r="M458" s="143"/>
      <c r="N458" s="143"/>
      <c r="O458" s="143"/>
      <c r="P458" s="143"/>
      <c r="Q458" s="143"/>
      <c r="R458" s="143"/>
      <c r="S458" s="143"/>
      <c r="T458" s="143"/>
      <c r="U458" s="143"/>
      <c r="V458" s="143"/>
      <c r="W458" s="143"/>
      <c r="X458" s="143"/>
      <c r="Y458" s="143"/>
      <c r="Z458" s="143"/>
    </row>
    <row r="459" spans="1:26" ht="15.75" customHeight="1">
      <c r="A459" s="147"/>
      <c r="B459" s="143"/>
      <c r="C459" s="146"/>
      <c r="D459" s="146"/>
      <c r="E459" s="145"/>
      <c r="F459" s="144"/>
      <c r="G459" s="143"/>
      <c r="H459" s="143"/>
      <c r="I459" s="143"/>
      <c r="J459" s="143"/>
      <c r="K459" s="143"/>
      <c r="L459" s="143"/>
      <c r="M459" s="143"/>
      <c r="N459" s="143"/>
      <c r="O459" s="143"/>
      <c r="P459" s="143"/>
      <c r="Q459" s="143"/>
      <c r="R459" s="143"/>
      <c r="S459" s="143"/>
      <c r="T459" s="143"/>
      <c r="U459" s="143"/>
      <c r="V459" s="143"/>
      <c r="W459" s="143"/>
      <c r="X459" s="143"/>
      <c r="Y459" s="143"/>
      <c r="Z459" s="143"/>
    </row>
    <row r="460" spans="1:26" ht="15.75" customHeight="1">
      <c r="A460" s="147"/>
      <c r="B460" s="143"/>
      <c r="C460" s="146"/>
      <c r="D460" s="146"/>
      <c r="E460" s="145"/>
      <c r="F460" s="144"/>
      <c r="G460" s="143"/>
      <c r="H460" s="143"/>
      <c r="I460" s="143"/>
      <c r="J460" s="143"/>
      <c r="K460" s="143"/>
      <c r="L460" s="143"/>
      <c r="M460" s="143"/>
      <c r="N460" s="143"/>
      <c r="O460" s="143"/>
      <c r="P460" s="143"/>
      <c r="Q460" s="143"/>
      <c r="R460" s="143"/>
      <c r="S460" s="143"/>
      <c r="T460" s="143"/>
      <c r="U460" s="143"/>
      <c r="V460" s="143"/>
      <c r="W460" s="143"/>
      <c r="X460" s="143"/>
      <c r="Y460" s="143"/>
      <c r="Z460" s="143"/>
    </row>
    <row r="461" spans="1:26" ht="15.75" customHeight="1">
      <c r="A461" s="147"/>
      <c r="B461" s="143"/>
      <c r="C461" s="146"/>
      <c r="D461" s="146"/>
      <c r="E461" s="145"/>
      <c r="F461" s="144"/>
      <c r="G461" s="143"/>
      <c r="H461" s="143"/>
      <c r="I461" s="143"/>
      <c r="J461" s="143"/>
      <c r="K461" s="143"/>
      <c r="L461" s="143"/>
      <c r="M461" s="143"/>
      <c r="N461" s="143"/>
      <c r="O461" s="143"/>
      <c r="P461" s="143"/>
      <c r="Q461" s="143"/>
      <c r="R461" s="143"/>
      <c r="S461" s="143"/>
      <c r="T461" s="143"/>
      <c r="U461" s="143"/>
      <c r="V461" s="143"/>
      <c r="W461" s="143"/>
      <c r="X461" s="143"/>
      <c r="Y461" s="143"/>
      <c r="Z461" s="143"/>
    </row>
    <row r="462" spans="1:26" ht="15.75" customHeight="1">
      <c r="A462" s="147"/>
      <c r="B462" s="143"/>
      <c r="C462" s="146"/>
      <c r="D462" s="146"/>
      <c r="E462" s="145"/>
      <c r="F462" s="144"/>
      <c r="G462" s="143"/>
      <c r="H462" s="143"/>
      <c r="I462" s="143"/>
      <c r="J462" s="143"/>
      <c r="K462" s="143"/>
      <c r="L462" s="143"/>
      <c r="M462" s="143"/>
      <c r="N462" s="143"/>
      <c r="O462" s="143"/>
      <c r="P462" s="143"/>
      <c r="Q462" s="143"/>
      <c r="R462" s="143"/>
      <c r="S462" s="143"/>
      <c r="T462" s="143"/>
      <c r="U462" s="143"/>
      <c r="V462" s="143"/>
      <c r="W462" s="143"/>
      <c r="X462" s="143"/>
      <c r="Y462" s="143"/>
      <c r="Z462" s="143"/>
    </row>
    <row r="463" spans="1:26" ht="15.75" customHeight="1">
      <c r="A463" s="147"/>
      <c r="B463" s="143"/>
      <c r="C463" s="146"/>
      <c r="D463" s="146"/>
      <c r="E463" s="145"/>
      <c r="F463" s="144"/>
      <c r="G463" s="143"/>
      <c r="H463" s="143"/>
      <c r="I463" s="143"/>
      <c r="J463" s="143"/>
      <c r="K463" s="143"/>
      <c r="L463" s="143"/>
      <c r="M463" s="143"/>
      <c r="N463" s="143"/>
      <c r="O463" s="143"/>
      <c r="P463" s="143"/>
      <c r="Q463" s="143"/>
      <c r="R463" s="143"/>
      <c r="S463" s="143"/>
      <c r="T463" s="143"/>
      <c r="U463" s="143"/>
      <c r="V463" s="143"/>
      <c r="W463" s="143"/>
      <c r="X463" s="143"/>
      <c r="Y463" s="143"/>
      <c r="Z463" s="143"/>
    </row>
    <row r="464" spans="1:26" ht="15.75" customHeight="1">
      <c r="A464" s="147"/>
      <c r="B464" s="143"/>
      <c r="C464" s="146"/>
      <c r="D464" s="146"/>
      <c r="E464" s="145"/>
      <c r="F464" s="144"/>
      <c r="G464" s="143"/>
      <c r="H464" s="143"/>
      <c r="I464" s="143"/>
      <c r="J464" s="143"/>
      <c r="K464" s="143"/>
      <c r="L464" s="143"/>
      <c r="M464" s="143"/>
      <c r="N464" s="143"/>
      <c r="O464" s="143"/>
      <c r="P464" s="143"/>
      <c r="Q464" s="143"/>
      <c r="R464" s="143"/>
      <c r="S464" s="143"/>
      <c r="T464" s="143"/>
      <c r="U464" s="143"/>
      <c r="V464" s="143"/>
      <c r="W464" s="143"/>
      <c r="X464" s="143"/>
      <c r="Y464" s="143"/>
      <c r="Z464" s="143"/>
    </row>
    <row r="465" spans="1:26" ht="15.75" customHeight="1">
      <c r="A465" s="147"/>
      <c r="B465" s="143"/>
      <c r="C465" s="146"/>
      <c r="D465" s="146"/>
      <c r="E465" s="145"/>
      <c r="F465" s="144"/>
      <c r="G465" s="143"/>
      <c r="H465" s="143"/>
      <c r="I465" s="143"/>
      <c r="J465" s="143"/>
      <c r="K465" s="143"/>
      <c r="L465" s="143"/>
      <c r="M465" s="143"/>
      <c r="N465" s="143"/>
      <c r="O465" s="143"/>
      <c r="P465" s="143"/>
      <c r="Q465" s="143"/>
      <c r="R465" s="143"/>
      <c r="S465" s="143"/>
      <c r="T465" s="143"/>
      <c r="U465" s="143"/>
      <c r="V465" s="143"/>
      <c r="W465" s="143"/>
      <c r="X465" s="143"/>
      <c r="Y465" s="143"/>
      <c r="Z465" s="143"/>
    </row>
    <row r="466" spans="1:26" ht="15.75" customHeight="1">
      <c r="A466" s="147"/>
      <c r="B466" s="143"/>
      <c r="C466" s="146"/>
      <c r="D466" s="146"/>
      <c r="E466" s="145"/>
      <c r="F466" s="144"/>
      <c r="G466" s="143"/>
      <c r="H466" s="143"/>
      <c r="I466" s="143"/>
      <c r="J466" s="143"/>
      <c r="K466" s="143"/>
      <c r="L466" s="143"/>
      <c r="M466" s="143"/>
      <c r="N466" s="143"/>
      <c r="O466" s="143"/>
      <c r="P466" s="143"/>
      <c r="Q466" s="143"/>
      <c r="R466" s="143"/>
      <c r="S466" s="143"/>
      <c r="T466" s="143"/>
      <c r="U466" s="143"/>
      <c r="V466" s="143"/>
      <c r="W466" s="143"/>
      <c r="X466" s="143"/>
      <c r="Y466" s="143"/>
      <c r="Z466" s="143"/>
    </row>
    <row r="467" spans="1:26" ht="15.75" customHeight="1">
      <c r="A467" s="147"/>
      <c r="B467" s="143"/>
      <c r="C467" s="146"/>
      <c r="D467" s="146"/>
      <c r="E467" s="145"/>
      <c r="F467" s="144"/>
      <c r="G467" s="143"/>
      <c r="H467" s="143"/>
      <c r="I467" s="143"/>
      <c r="J467" s="143"/>
      <c r="K467" s="143"/>
      <c r="L467" s="143"/>
      <c r="M467" s="143"/>
      <c r="N467" s="143"/>
      <c r="O467" s="143"/>
      <c r="P467" s="143"/>
      <c r="Q467" s="143"/>
      <c r="R467" s="143"/>
      <c r="S467" s="143"/>
      <c r="T467" s="143"/>
      <c r="U467" s="143"/>
      <c r="V467" s="143"/>
      <c r="W467" s="143"/>
      <c r="X467" s="143"/>
      <c r="Y467" s="143"/>
      <c r="Z467" s="143"/>
    </row>
    <row r="468" spans="1:26" ht="15.75" customHeight="1">
      <c r="A468" s="147"/>
      <c r="B468" s="143"/>
      <c r="C468" s="146"/>
      <c r="D468" s="146"/>
      <c r="E468" s="145"/>
      <c r="F468" s="144"/>
      <c r="G468" s="143"/>
      <c r="H468" s="143"/>
      <c r="I468" s="143"/>
      <c r="J468" s="143"/>
      <c r="K468" s="143"/>
      <c r="L468" s="143"/>
      <c r="M468" s="143"/>
      <c r="N468" s="143"/>
      <c r="O468" s="143"/>
      <c r="P468" s="143"/>
      <c r="Q468" s="143"/>
      <c r="R468" s="143"/>
      <c r="S468" s="143"/>
      <c r="T468" s="143"/>
      <c r="U468" s="143"/>
      <c r="V468" s="143"/>
      <c r="W468" s="143"/>
      <c r="X468" s="143"/>
      <c r="Y468" s="143"/>
      <c r="Z468" s="143"/>
    </row>
    <row r="469" spans="1:26" ht="15.75" customHeight="1">
      <c r="A469" s="147"/>
      <c r="B469" s="143"/>
      <c r="C469" s="146"/>
      <c r="D469" s="146"/>
      <c r="E469" s="145"/>
      <c r="F469" s="144"/>
      <c r="G469" s="143"/>
      <c r="H469" s="143"/>
      <c r="I469" s="143"/>
      <c r="J469" s="143"/>
      <c r="K469" s="143"/>
      <c r="L469" s="143"/>
      <c r="M469" s="143"/>
      <c r="N469" s="143"/>
      <c r="O469" s="143"/>
      <c r="P469" s="143"/>
      <c r="Q469" s="143"/>
      <c r="R469" s="143"/>
      <c r="S469" s="143"/>
      <c r="T469" s="143"/>
      <c r="U469" s="143"/>
      <c r="V469" s="143"/>
      <c r="W469" s="143"/>
      <c r="X469" s="143"/>
      <c r="Y469" s="143"/>
      <c r="Z469" s="143"/>
    </row>
    <row r="470" spans="1:26" ht="15.75" customHeight="1">
      <c r="A470" s="147"/>
      <c r="B470" s="143"/>
      <c r="C470" s="146"/>
      <c r="D470" s="146"/>
      <c r="E470" s="145"/>
      <c r="F470" s="144"/>
      <c r="G470" s="143"/>
      <c r="H470" s="143"/>
      <c r="I470" s="143"/>
      <c r="J470" s="143"/>
      <c r="K470" s="143"/>
      <c r="L470" s="143"/>
      <c r="M470" s="143"/>
      <c r="N470" s="143"/>
      <c r="O470" s="143"/>
      <c r="P470" s="143"/>
      <c r="Q470" s="143"/>
      <c r="R470" s="143"/>
      <c r="S470" s="143"/>
      <c r="T470" s="143"/>
      <c r="U470" s="143"/>
      <c r="V470" s="143"/>
      <c r="W470" s="143"/>
      <c r="X470" s="143"/>
      <c r="Y470" s="143"/>
      <c r="Z470" s="143"/>
    </row>
    <row r="471" spans="1:26" ht="15.75" customHeight="1">
      <c r="A471" s="147"/>
      <c r="B471" s="143"/>
      <c r="C471" s="146"/>
      <c r="D471" s="146"/>
      <c r="E471" s="145"/>
      <c r="F471" s="144"/>
      <c r="G471" s="143"/>
      <c r="H471" s="143"/>
      <c r="I471" s="143"/>
      <c r="J471" s="143"/>
      <c r="K471" s="143"/>
      <c r="L471" s="143"/>
      <c r="M471" s="143"/>
      <c r="N471" s="143"/>
      <c r="O471" s="143"/>
      <c r="P471" s="143"/>
      <c r="Q471" s="143"/>
      <c r="R471" s="143"/>
      <c r="S471" s="143"/>
      <c r="T471" s="143"/>
      <c r="U471" s="143"/>
      <c r="V471" s="143"/>
      <c r="W471" s="143"/>
      <c r="X471" s="143"/>
      <c r="Y471" s="143"/>
      <c r="Z471" s="143"/>
    </row>
    <row r="472" spans="1:26" ht="15.75" customHeight="1">
      <c r="A472" s="147"/>
      <c r="B472" s="143"/>
      <c r="C472" s="146"/>
      <c r="D472" s="146"/>
      <c r="E472" s="145"/>
      <c r="F472" s="144"/>
      <c r="G472" s="143"/>
      <c r="H472" s="143"/>
      <c r="I472" s="143"/>
      <c r="J472" s="143"/>
      <c r="K472" s="143"/>
      <c r="L472" s="143"/>
      <c r="M472" s="143"/>
      <c r="N472" s="143"/>
      <c r="O472" s="143"/>
      <c r="P472" s="143"/>
      <c r="Q472" s="143"/>
      <c r="R472" s="143"/>
      <c r="S472" s="143"/>
      <c r="T472" s="143"/>
      <c r="U472" s="143"/>
      <c r="V472" s="143"/>
      <c r="W472" s="143"/>
      <c r="X472" s="143"/>
      <c r="Y472" s="143"/>
      <c r="Z472" s="143"/>
    </row>
    <row r="473" spans="1:26" ht="15.75" customHeight="1">
      <c r="A473" s="147"/>
      <c r="B473" s="143"/>
      <c r="C473" s="146"/>
      <c r="D473" s="146"/>
      <c r="E473" s="145"/>
      <c r="F473" s="144"/>
      <c r="G473" s="143"/>
      <c r="H473" s="143"/>
      <c r="I473" s="143"/>
      <c r="J473" s="143"/>
      <c r="K473" s="143"/>
      <c r="L473" s="143"/>
      <c r="M473" s="143"/>
      <c r="N473" s="143"/>
      <c r="O473" s="143"/>
      <c r="P473" s="143"/>
      <c r="Q473" s="143"/>
      <c r="R473" s="143"/>
      <c r="S473" s="143"/>
      <c r="T473" s="143"/>
      <c r="U473" s="143"/>
      <c r="V473" s="143"/>
      <c r="W473" s="143"/>
      <c r="X473" s="143"/>
      <c r="Y473" s="143"/>
      <c r="Z473" s="143"/>
    </row>
    <row r="474" spans="1:26" ht="15.75" customHeight="1">
      <c r="A474" s="147"/>
      <c r="B474" s="143"/>
      <c r="C474" s="146"/>
      <c r="D474" s="146"/>
      <c r="E474" s="145"/>
      <c r="F474" s="144"/>
      <c r="G474" s="143"/>
      <c r="H474" s="143"/>
      <c r="I474" s="143"/>
      <c r="J474" s="143"/>
      <c r="K474" s="143"/>
      <c r="L474" s="143"/>
      <c r="M474" s="143"/>
      <c r="N474" s="143"/>
      <c r="O474" s="143"/>
      <c r="P474" s="143"/>
      <c r="Q474" s="143"/>
      <c r="R474" s="143"/>
      <c r="S474" s="143"/>
      <c r="T474" s="143"/>
      <c r="U474" s="143"/>
      <c r="V474" s="143"/>
      <c r="W474" s="143"/>
      <c r="X474" s="143"/>
      <c r="Y474" s="143"/>
      <c r="Z474" s="143"/>
    </row>
    <row r="475" spans="1:26" ht="15.75" customHeight="1">
      <c r="A475" s="147"/>
      <c r="B475" s="143"/>
      <c r="C475" s="146"/>
      <c r="D475" s="146"/>
      <c r="E475" s="145"/>
      <c r="F475" s="144"/>
      <c r="G475" s="143"/>
      <c r="H475" s="143"/>
      <c r="I475" s="143"/>
      <c r="J475" s="143"/>
      <c r="K475" s="143"/>
      <c r="L475" s="143"/>
      <c r="M475" s="143"/>
      <c r="N475" s="143"/>
      <c r="O475" s="143"/>
      <c r="P475" s="143"/>
      <c r="Q475" s="143"/>
      <c r="R475" s="143"/>
      <c r="S475" s="143"/>
      <c r="T475" s="143"/>
      <c r="U475" s="143"/>
      <c r="V475" s="143"/>
      <c r="W475" s="143"/>
      <c r="X475" s="143"/>
      <c r="Y475" s="143"/>
      <c r="Z475" s="143"/>
    </row>
    <row r="476" spans="1:26" ht="15.75" customHeight="1">
      <c r="A476" s="147"/>
      <c r="B476" s="143"/>
      <c r="C476" s="146"/>
      <c r="D476" s="146"/>
      <c r="E476" s="145"/>
      <c r="F476" s="144"/>
      <c r="G476" s="143"/>
      <c r="H476" s="143"/>
      <c r="I476" s="143"/>
      <c r="J476" s="143"/>
      <c r="K476" s="143"/>
      <c r="L476" s="143"/>
      <c r="M476" s="143"/>
      <c r="N476" s="143"/>
      <c r="O476" s="143"/>
      <c r="P476" s="143"/>
      <c r="Q476" s="143"/>
      <c r="R476" s="143"/>
      <c r="S476" s="143"/>
      <c r="T476" s="143"/>
      <c r="U476" s="143"/>
      <c r="V476" s="143"/>
      <c r="W476" s="143"/>
      <c r="X476" s="143"/>
      <c r="Y476" s="143"/>
      <c r="Z476" s="143"/>
    </row>
    <row r="477" spans="1:26" ht="15.75" customHeight="1">
      <c r="A477" s="147"/>
      <c r="B477" s="143"/>
      <c r="C477" s="146"/>
      <c r="D477" s="146"/>
      <c r="E477" s="145"/>
      <c r="F477" s="144"/>
      <c r="G477" s="143"/>
      <c r="H477" s="143"/>
      <c r="I477" s="143"/>
      <c r="J477" s="143"/>
      <c r="K477" s="143"/>
      <c r="L477" s="143"/>
      <c r="M477" s="143"/>
      <c r="N477" s="143"/>
      <c r="O477" s="143"/>
      <c r="P477" s="143"/>
      <c r="Q477" s="143"/>
      <c r="R477" s="143"/>
      <c r="S477" s="143"/>
      <c r="T477" s="143"/>
      <c r="U477" s="143"/>
      <c r="V477" s="143"/>
      <c r="W477" s="143"/>
      <c r="X477" s="143"/>
      <c r="Y477" s="143"/>
      <c r="Z477" s="143"/>
    </row>
    <row r="478" spans="1:26" ht="15.75" customHeight="1">
      <c r="A478" s="147"/>
      <c r="B478" s="143"/>
      <c r="C478" s="146"/>
      <c r="D478" s="146"/>
      <c r="E478" s="145"/>
      <c r="F478" s="144"/>
      <c r="G478" s="143"/>
      <c r="H478" s="143"/>
      <c r="I478" s="143"/>
      <c r="J478" s="143"/>
      <c r="K478" s="143"/>
      <c r="L478" s="143"/>
      <c r="M478" s="143"/>
      <c r="N478" s="143"/>
      <c r="O478" s="143"/>
      <c r="P478" s="143"/>
      <c r="Q478" s="143"/>
      <c r="R478" s="143"/>
      <c r="S478" s="143"/>
      <c r="T478" s="143"/>
      <c r="U478" s="143"/>
      <c r="V478" s="143"/>
      <c r="W478" s="143"/>
      <c r="X478" s="143"/>
      <c r="Y478" s="143"/>
      <c r="Z478" s="143"/>
    </row>
    <row r="479" spans="1:26" ht="15.75" customHeight="1">
      <c r="A479" s="147"/>
      <c r="B479" s="143"/>
      <c r="C479" s="146"/>
      <c r="D479" s="146"/>
      <c r="E479" s="145"/>
      <c r="F479" s="144"/>
      <c r="G479" s="143"/>
      <c r="H479" s="143"/>
      <c r="I479" s="143"/>
      <c r="J479" s="143"/>
      <c r="K479" s="143"/>
      <c r="L479" s="143"/>
      <c r="M479" s="143"/>
      <c r="N479" s="143"/>
      <c r="O479" s="143"/>
      <c r="P479" s="143"/>
      <c r="Q479" s="143"/>
      <c r="R479" s="143"/>
      <c r="S479" s="143"/>
      <c r="T479" s="143"/>
      <c r="U479" s="143"/>
      <c r="V479" s="143"/>
      <c r="W479" s="143"/>
      <c r="X479" s="143"/>
      <c r="Y479" s="143"/>
      <c r="Z479" s="143"/>
    </row>
    <row r="480" spans="1:26" ht="15.75" customHeight="1">
      <c r="A480" s="147"/>
      <c r="B480" s="143"/>
      <c r="C480" s="146"/>
      <c r="D480" s="146"/>
      <c r="E480" s="145"/>
      <c r="F480" s="144"/>
      <c r="G480" s="143"/>
      <c r="H480" s="143"/>
      <c r="I480" s="143"/>
      <c r="J480" s="143"/>
      <c r="K480" s="143"/>
      <c r="L480" s="143"/>
      <c r="M480" s="143"/>
      <c r="N480" s="143"/>
      <c r="O480" s="143"/>
      <c r="P480" s="143"/>
      <c r="Q480" s="143"/>
      <c r="R480" s="143"/>
      <c r="S480" s="143"/>
      <c r="T480" s="143"/>
      <c r="U480" s="143"/>
      <c r="V480" s="143"/>
      <c r="W480" s="143"/>
      <c r="X480" s="143"/>
      <c r="Y480" s="143"/>
      <c r="Z480" s="143"/>
    </row>
    <row r="481" spans="1:26" ht="15.75" customHeight="1">
      <c r="A481" s="147"/>
      <c r="B481" s="143"/>
      <c r="C481" s="146"/>
      <c r="D481" s="146"/>
      <c r="E481" s="145"/>
      <c r="F481" s="144"/>
      <c r="G481" s="143"/>
      <c r="H481" s="143"/>
      <c r="I481" s="143"/>
      <c r="J481" s="143"/>
      <c r="K481" s="143"/>
      <c r="L481" s="143"/>
      <c r="M481" s="143"/>
      <c r="N481" s="143"/>
      <c r="O481" s="143"/>
      <c r="P481" s="143"/>
      <c r="Q481" s="143"/>
      <c r="R481" s="143"/>
      <c r="S481" s="143"/>
      <c r="T481" s="143"/>
      <c r="U481" s="143"/>
      <c r="V481" s="143"/>
      <c r="W481" s="143"/>
      <c r="X481" s="143"/>
      <c r="Y481" s="143"/>
      <c r="Z481" s="143"/>
    </row>
    <row r="482" spans="1:26" ht="15.75" customHeight="1">
      <c r="A482" s="147"/>
      <c r="B482" s="143"/>
      <c r="C482" s="146"/>
      <c r="D482" s="146"/>
      <c r="E482" s="145"/>
      <c r="F482" s="144"/>
      <c r="G482" s="143"/>
      <c r="H482" s="143"/>
      <c r="I482" s="143"/>
      <c r="J482" s="143"/>
      <c r="K482" s="143"/>
      <c r="L482" s="143"/>
      <c r="M482" s="143"/>
      <c r="N482" s="143"/>
      <c r="O482" s="143"/>
      <c r="P482" s="143"/>
      <c r="Q482" s="143"/>
      <c r="R482" s="143"/>
      <c r="S482" s="143"/>
      <c r="T482" s="143"/>
      <c r="U482" s="143"/>
      <c r="V482" s="143"/>
      <c r="W482" s="143"/>
      <c r="X482" s="143"/>
      <c r="Y482" s="143"/>
      <c r="Z482" s="143"/>
    </row>
    <row r="483" spans="1:26" ht="15.75" customHeight="1">
      <c r="A483" s="147"/>
      <c r="B483" s="143"/>
      <c r="C483" s="146"/>
      <c r="D483" s="146"/>
      <c r="E483" s="145"/>
      <c r="F483" s="144"/>
      <c r="G483" s="143"/>
      <c r="H483" s="143"/>
      <c r="I483" s="143"/>
      <c r="J483" s="143"/>
      <c r="K483" s="143"/>
      <c r="L483" s="143"/>
      <c r="M483" s="143"/>
      <c r="N483" s="143"/>
      <c r="O483" s="143"/>
      <c r="P483" s="143"/>
      <c r="Q483" s="143"/>
      <c r="R483" s="143"/>
      <c r="S483" s="143"/>
      <c r="T483" s="143"/>
      <c r="U483" s="143"/>
      <c r="V483" s="143"/>
      <c r="W483" s="143"/>
      <c r="X483" s="143"/>
      <c r="Y483" s="143"/>
      <c r="Z483" s="143"/>
    </row>
    <row r="484" spans="1:26" ht="15.75" customHeight="1">
      <c r="A484" s="147"/>
      <c r="B484" s="143"/>
      <c r="C484" s="146"/>
      <c r="D484" s="146"/>
      <c r="E484" s="145"/>
      <c r="F484" s="144"/>
      <c r="G484" s="143"/>
      <c r="H484" s="143"/>
      <c r="I484" s="143"/>
      <c r="J484" s="143"/>
      <c r="K484" s="143"/>
      <c r="L484" s="143"/>
      <c r="M484" s="143"/>
      <c r="N484" s="143"/>
      <c r="O484" s="143"/>
      <c r="P484" s="143"/>
      <c r="Q484" s="143"/>
      <c r="R484" s="143"/>
      <c r="S484" s="143"/>
      <c r="T484" s="143"/>
      <c r="U484" s="143"/>
      <c r="V484" s="143"/>
      <c r="W484" s="143"/>
      <c r="X484" s="143"/>
      <c r="Y484" s="143"/>
      <c r="Z484" s="143"/>
    </row>
    <row r="485" spans="1:26" ht="15.75" customHeight="1">
      <c r="A485" s="147"/>
      <c r="B485" s="143"/>
      <c r="C485" s="146"/>
      <c r="D485" s="146"/>
      <c r="E485" s="145"/>
      <c r="F485" s="144"/>
      <c r="G485" s="143"/>
      <c r="H485" s="143"/>
      <c r="I485" s="143"/>
      <c r="J485" s="143"/>
      <c r="K485" s="143"/>
      <c r="L485" s="143"/>
      <c r="M485" s="143"/>
      <c r="N485" s="143"/>
      <c r="O485" s="143"/>
      <c r="P485" s="143"/>
      <c r="Q485" s="143"/>
      <c r="R485" s="143"/>
      <c r="S485" s="143"/>
      <c r="T485" s="143"/>
      <c r="U485" s="143"/>
      <c r="V485" s="143"/>
      <c r="W485" s="143"/>
      <c r="X485" s="143"/>
      <c r="Y485" s="143"/>
      <c r="Z485" s="143"/>
    </row>
    <row r="486" spans="1:26" ht="15.75" customHeight="1">
      <c r="A486" s="147"/>
      <c r="B486" s="143"/>
      <c r="C486" s="146"/>
      <c r="D486" s="146"/>
      <c r="E486" s="145"/>
      <c r="F486" s="144"/>
      <c r="G486" s="143"/>
      <c r="H486" s="143"/>
      <c r="I486" s="143"/>
      <c r="J486" s="143"/>
      <c r="K486" s="143"/>
      <c r="L486" s="143"/>
      <c r="M486" s="143"/>
      <c r="N486" s="143"/>
      <c r="O486" s="143"/>
      <c r="P486" s="143"/>
      <c r="Q486" s="143"/>
      <c r="R486" s="143"/>
      <c r="S486" s="143"/>
      <c r="T486" s="143"/>
      <c r="U486" s="143"/>
      <c r="V486" s="143"/>
      <c r="W486" s="143"/>
      <c r="X486" s="143"/>
      <c r="Y486" s="143"/>
      <c r="Z486" s="143"/>
    </row>
    <row r="487" spans="1:26" ht="15.75" customHeight="1">
      <c r="A487" s="147"/>
      <c r="B487" s="143"/>
      <c r="C487" s="146"/>
      <c r="D487" s="146"/>
      <c r="E487" s="145"/>
      <c r="F487" s="144"/>
      <c r="G487" s="143"/>
      <c r="H487" s="143"/>
      <c r="I487" s="143"/>
      <c r="J487" s="143"/>
      <c r="K487" s="143"/>
      <c r="L487" s="143"/>
      <c r="M487" s="143"/>
      <c r="N487" s="143"/>
      <c r="O487" s="143"/>
      <c r="P487" s="143"/>
      <c r="Q487" s="143"/>
      <c r="R487" s="143"/>
      <c r="S487" s="143"/>
      <c r="T487" s="143"/>
      <c r="U487" s="143"/>
      <c r="V487" s="143"/>
      <c r="W487" s="143"/>
      <c r="X487" s="143"/>
      <c r="Y487" s="143"/>
      <c r="Z487" s="143"/>
    </row>
    <row r="488" spans="1:26" ht="15.75" customHeight="1">
      <c r="A488" s="147"/>
      <c r="B488" s="143"/>
      <c r="C488" s="146"/>
      <c r="D488" s="146"/>
      <c r="E488" s="145"/>
      <c r="F488" s="144"/>
      <c r="G488" s="143"/>
      <c r="H488" s="143"/>
      <c r="I488" s="143"/>
      <c r="J488" s="143"/>
      <c r="K488" s="143"/>
      <c r="L488" s="143"/>
      <c r="M488" s="143"/>
      <c r="N488" s="143"/>
      <c r="O488" s="143"/>
      <c r="P488" s="143"/>
      <c r="Q488" s="143"/>
      <c r="R488" s="143"/>
      <c r="S488" s="143"/>
      <c r="T488" s="143"/>
      <c r="U488" s="143"/>
      <c r="V488" s="143"/>
      <c r="W488" s="143"/>
      <c r="X488" s="143"/>
      <c r="Y488" s="143"/>
      <c r="Z488" s="143"/>
    </row>
    <row r="489" spans="1:26" ht="15.75" customHeight="1">
      <c r="A489" s="147"/>
      <c r="B489" s="143"/>
      <c r="C489" s="146"/>
      <c r="D489" s="146"/>
      <c r="E489" s="145"/>
      <c r="F489" s="144"/>
      <c r="G489" s="143"/>
      <c r="H489" s="143"/>
      <c r="I489" s="143"/>
      <c r="J489" s="143"/>
      <c r="K489" s="143"/>
      <c r="L489" s="143"/>
      <c r="M489" s="143"/>
      <c r="N489" s="143"/>
      <c r="O489" s="143"/>
      <c r="P489" s="143"/>
      <c r="Q489" s="143"/>
      <c r="R489" s="143"/>
      <c r="S489" s="143"/>
      <c r="T489" s="143"/>
      <c r="U489" s="143"/>
      <c r="V489" s="143"/>
      <c r="W489" s="143"/>
      <c r="X489" s="143"/>
      <c r="Y489" s="143"/>
      <c r="Z489" s="143"/>
    </row>
    <row r="490" spans="1:26" ht="15.75" customHeight="1">
      <c r="A490" s="147"/>
      <c r="B490" s="143"/>
      <c r="C490" s="146"/>
      <c r="D490" s="146"/>
      <c r="E490" s="145"/>
      <c r="F490" s="144"/>
      <c r="G490" s="143"/>
      <c r="H490" s="143"/>
      <c r="I490" s="143"/>
      <c r="J490" s="143"/>
      <c r="K490" s="143"/>
      <c r="L490" s="143"/>
      <c r="M490" s="143"/>
      <c r="N490" s="143"/>
      <c r="O490" s="143"/>
      <c r="P490" s="143"/>
      <c r="Q490" s="143"/>
      <c r="R490" s="143"/>
      <c r="S490" s="143"/>
      <c r="T490" s="143"/>
      <c r="U490" s="143"/>
      <c r="V490" s="143"/>
      <c r="W490" s="143"/>
      <c r="X490" s="143"/>
      <c r="Y490" s="143"/>
      <c r="Z490" s="143"/>
    </row>
    <row r="491" spans="1:26" ht="15.75" customHeight="1">
      <c r="A491" s="147"/>
      <c r="B491" s="143"/>
      <c r="C491" s="146"/>
      <c r="D491" s="146"/>
      <c r="E491" s="145"/>
      <c r="F491" s="144"/>
      <c r="G491" s="143"/>
      <c r="H491" s="143"/>
      <c r="I491" s="143"/>
      <c r="J491" s="143"/>
      <c r="K491" s="143"/>
      <c r="L491" s="143"/>
      <c r="M491" s="143"/>
      <c r="N491" s="143"/>
      <c r="O491" s="143"/>
      <c r="P491" s="143"/>
      <c r="Q491" s="143"/>
      <c r="R491" s="143"/>
      <c r="S491" s="143"/>
      <c r="T491" s="143"/>
      <c r="U491" s="143"/>
      <c r="V491" s="143"/>
      <c r="W491" s="143"/>
      <c r="X491" s="143"/>
      <c r="Y491" s="143"/>
      <c r="Z491" s="143"/>
    </row>
    <row r="492" spans="1:26" ht="15.75" customHeight="1">
      <c r="A492" s="147"/>
      <c r="B492" s="143"/>
      <c r="C492" s="146"/>
      <c r="D492" s="146"/>
      <c r="E492" s="145"/>
      <c r="F492" s="144"/>
      <c r="G492" s="143"/>
      <c r="H492" s="143"/>
      <c r="I492" s="143"/>
      <c r="J492" s="143"/>
      <c r="K492" s="143"/>
      <c r="L492" s="143"/>
      <c r="M492" s="143"/>
      <c r="N492" s="143"/>
      <c r="O492" s="143"/>
      <c r="P492" s="143"/>
      <c r="Q492" s="143"/>
      <c r="R492" s="143"/>
      <c r="S492" s="143"/>
      <c r="T492" s="143"/>
      <c r="U492" s="143"/>
      <c r="V492" s="143"/>
      <c r="W492" s="143"/>
      <c r="X492" s="143"/>
      <c r="Y492" s="143"/>
      <c r="Z492" s="143"/>
    </row>
    <row r="493" spans="1:26" ht="15.75" customHeight="1">
      <c r="A493" s="147"/>
      <c r="B493" s="143"/>
      <c r="C493" s="146"/>
      <c r="D493" s="146"/>
      <c r="E493" s="145"/>
      <c r="F493" s="144"/>
      <c r="G493" s="143"/>
      <c r="H493" s="143"/>
      <c r="I493" s="143"/>
      <c r="J493" s="143"/>
      <c r="K493" s="143"/>
      <c r="L493" s="143"/>
      <c r="M493" s="143"/>
      <c r="N493" s="143"/>
      <c r="O493" s="143"/>
      <c r="P493" s="143"/>
      <c r="Q493" s="143"/>
      <c r="R493" s="143"/>
      <c r="S493" s="143"/>
      <c r="T493" s="143"/>
      <c r="U493" s="143"/>
      <c r="V493" s="143"/>
      <c r="W493" s="143"/>
      <c r="X493" s="143"/>
      <c r="Y493" s="143"/>
      <c r="Z493" s="143"/>
    </row>
    <row r="494" spans="1:26" ht="15.75" customHeight="1">
      <c r="A494" s="147"/>
      <c r="B494" s="143"/>
      <c r="C494" s="146"/>
      <c r="D494" s="146"/>
      <c r="E494" s="145"/>
      <c r="F494" s="144"/>
      <c r="G494" s="143"/>
      <c r="H494" s="143"/>
      <c r="I494" s="143"/>
      <c r="J494" s="143"/>
      <c r="K494" s="143"/>
      <c r="L494" s="143"/>
      <c r="M494" s="143"/>
      <c r="N494" s="143"/>
      <c r="O494" s="143"/>
      <c r="P494" s="143"/>
      <c r="Q494" s="143"/>
      <c r="R494" s="143"/>
      <c r="S494" s="143"/>
      <c r="T494" s="143"/>
      <c r="U494" s="143"/>
      <c r="V494" s="143"/>
      <c r="W494" s="143"/>
      <c r="X494" s="143"/>
      <c r="Y494" s="143"/>
      <c r="Z494" s="143"/>
    </row>
    <row r="495" spans="1:26" ht="15.75" customHeight="1">
      <c r="A495" s="147"/>
      <c r="B495" s="143"/>
      <c r="C495" s="146"/>
      <c r="D495" s="146"/>
      <c r="E495" s="145"/>
      <c r="F495" s="144"/>
      <c r="G495" s="143"/>
      <c r="H495" s="143"/>
      <c r="I495" s="143"/>
      <c r="J495" s="143"/>
      <c r="K495" s="143"/>
      <c r="L495" s="143"/>
      <c r="M495" s="143"/>
      <c r="N495" s="143"/>
      <c r="O495" s="143"/>
      <c r="P495" s="143"/>
      <c r="Q495" s="143"/>
      <c r="R495" s="143"/>
      <c r="S495" s="143"/>
      <c r="T495" s="143"/>
      <c r="U495" s="143"/>
      <c r="V495" s="143"/>
      <c r="W495" s="143"/>
      <c r="X495" s="143"/>
      <c r="Y495" s="143"/>
      <c r="Z495" s="143"/>
    </row>
    <row r="496" spans="1:26" ht="15.75" customHeight="1">
      <c r="A496" s="147"/>
      <c r="B496" s="143"/>
      <c r="C496" s="146"/>
      <c r="D496" s="146"/>
      <c r="E496" s="145"/>
      <c r="F496" s="144"/>
      <c r="G496" s="143"/>
      <c r="H496" s="143"/>
      <c r="I496" s="143"/>
      <c r="J496" s="143"/>
      <c r="K496" s="143"/>
      <c r="L496" s="143"/>
      <c r="M496" s="143"/>
      <c r="N496" s="143"/>
      <c r="O496" s="143"/>
      <c r="P496" s="143"/>
      <c r="Q496" s="143"/>
      <c r="R496" s="143"/>
      <c r="S496" s="143"/>
      <c r="T496" s="143"/>
      <c r="U496" s="143"/>
      <c r="V496" s="143"/>
      <c r="W496" s="143"/>
      <c r="X496" s="143"/>
      <c r="Y496" s="143"/>
      <c r="Z496" s="143"/>
    </row>
    <row r="497" spans="1:26" ht="15.75" customHeight="1">
      <c r="A497" s="147"/>
      <c r="B497" s="143"/>
      <c r="C497" s="146"/>
      <c r="D497" s="146"/>
      <c r="E497" s="145"/>
      <c r="F497" s="144"/>
      <c r="G497" s="143"/>
      <c r="H497" s="143"/>
      <c r="I497" s="143"/>
      <c r="J497" s="143"/>
      <c r="K497" s="143"/>
      <c r="L497" s="143"/>
      <c r="M497" s="143"/>
      <c r="N497" s="143"/>
      <c r="O497" s="143"/>
      <c r="P497" s="143"/>
      <c r="Q497" s="143"/>
      <c r="R497" s="143"/>
      <c r="S497" s="143"/>
      <c r="T497" s="143"/>
      <c r="U497" s="143"/>
      <c r="V497" s="143"/>
      <c r="W497" s="143"/>
      <c r="X497" s="143"/>
      <c r="Y497" s="143"/>
      <c r="Z497" s="143"/>
    </row>
    <row r="498" spans="1:26" ht="15.75" customHeight="1">
      <c r="A498" s="147"/>
      <c r="B498" s="143"/>
      <c r="C498" s="146"/>
      <c r="D498" s="146"/>
      <c r="E498" s="145"/>
      <c r="F498" s="144"/>
      <c r="G498" s="143"/>
      <c r="H498" s="143"/>
      <c r="I498" s="143"/>
      <c r="J498" s="143"/>
      <c r="K498" s="143"/>
      <c r="L498" s="143"/>
      <c r="M498" s="143"/>
      <c r="N498" s="143"/>
      <c r="O498" s="143"/>
      <c r="P498" s="143"/>
      <c r="Q498" s="143"/>
      <c r="R498" s="143"/>
      <c r="S498" s="143"/>
      <c r="T498" s="143"/>
      <c r="U498" s="143"/>
      <c r="V498" s="143"/>
      <c r="W498" s="143"/>
      <c r="X498" s="143"/>
      <c r="Y498" s="143"/>
      <c r="Z498" s="143"/>
    </row>
    <row r="499" spans="1:26" ht="15.75" customHeight="1">
      <c r="A499" s="147"/>
      <c r="B499" s="143"/>
      <c r="C499" s="146"/>
      <c r="D499" s="146"/>
      <c r="E499" s="145"/>
      <c r="F499" s="144"/>
      <c r="G499" s="143"/>
      <c r="H499" s="143"/>
      <c r="I499" s="143"/>
      <c r="J499" s="143"/>
      <c r="K499" s="143"/>
      <c r="L499" s="143"/>
      <c r="M499" s="143"/>
      <c r="N499" s="143"/>
      <c r="O499" s="143"/>
      <c r="P499" s="143"/>
      <c r="Q499" s="143"/>
      <c r="R499" s="143"/>
      <c r="S499" s="143"/>
      <c r="T499" s="143"/>
      <c r="U499" s="143"/>
      <c r="V499" s="143"/>
      <c r="W499" s="143"/>
      <c r="X499" s="143"/>
      <c r="Y499" s="143"/>
      <c r="Z499" s="143"/>
    </row>
    <row r="500" spans="1:26" ht="15.75" customHeight="1">
      <c r="A500" s="147"/>
      <c r="B500" s="143"/>
      <c r="C500" s="146"/>
      <c r="D500" s="146"/>
      <c r="E500" s="145"/>
      <c r="F500" s="144"/>
      <c r="G500" s="143"/>
      <c r="H500" s="143"/>
      <c r="I500" s="143"/>
      <c r="J500" s="143"/>
      <c r="K500" s="143"/>
      <c r="L500" s="143"/>
      <c r="M500" s="143"/>
      <c r="N500" s="143"/>
      <c r="O500" s="143"/>
      <c r="P500" s="143"/>
      <c r="Q500" s="143"/>
      <c r="R500" s="143"/>
      <c r="S500" s="143"/>
      <c r="T500" s="143"/>
      <c r="U500" s="143"/>
      <c r="V500" s="143"/>
      <c r="W500" s="143"/>
      <c r="X500" s="143"/>
      <c r="Y500" s="143"/>
      <c r="Z500" s="143"/>
    </row>
    <row r="501" spans="1:26" ht="15.75" customHeight="1">
      <c r="A501" s="147"/>
      <c r="B501" s="143"/>
      <c r="C501" s="146"/>
      <c r="D501" s="146"/>
      <c r="E501" s="145"/>
      <c r="F501" s="144"/>
      <c r="G501" s="143"/>
      <c r="H501" s="143"/>
      <c r="I501" s="143"/>
      <c r="J501" s="143"/>
      <c r="K501" s="143"/>
      <c r="L501" s="143"/>
      <c r="M501" s="143"/>
      <c r="N501" s="143"/>
      <c r="O501" s="143"/>
      <c r="P501" s="143"/>
      <c r="Q501" s="143"/>
      <c r="R501" s="143"/>
      <c r="S501" s="143"/>
      <c r="T501" s="143"/>
      <c r="U501" s="143"/>
      <c r="V501" s="143"/>
      <c r="W501" s="143"/>
      <c r="X501" s="143"/>
      <c r="Y501" s="143"/>
      <c r="Z501" s="143"/>
    </row>
    <row r="502" spans="1:26" ht="15.75" customHeight="1">
      <c r="A502" s="147"/>
      <c r="B502" s="143"/>
      <c r="C502" s="146"/>
      <c r="D502" s="146"/>
      <c r="E502" s="145"/>
      <c r="F502" s="144"/>
      <c r="G502" s="143"/>
      <c r="H502" s="143"/>
      <c r="I502" s="143"/>
      <c r="J502" s="143"/>
      <c r="K502" s="143"/>
      <c r="L502" s="143"/>
      <c r="M502" s="143"/>
      <c r="N502" s="143"/>
      <c r="O502" s="143"/>
      <c r="P502" s="143"/>
      <c r="Q502" s="143"/>
      <c r="R502" s="143"/>
      <c r="S502" s="143"/>
      <c r="T502" s="143"/>
      <c r="U502" s="143"/>
      <c r="V502" s="143"/>
      <c r="W502" s="143"/>
      <c r="X502" s="143"/>
      <c r="Y502" s="143"/>
      <c r="Z502" s="143"/>
    </row>
    <row r="503" spans="1:26" ht="15.75" customHeight="1">
      <c r="A503" s="147"/>
      <c r="B503" s="143"/>
      <c r="C503" s="146"/>
      <c r="D503" s="146"/>
      <c r="E503" s="145"/>
      <c r="F503" s="144"/>
      <c r="G503" s="143"/>
      <c r="H503" s="143"/>
      <c r="I503" s="143"/>
      <c r="J503" s="143"/>
      <c r="K503" s="143"/>
      <c r="L503" s="143"/>
      <c r="M503" s="143"/>
      <c r="N503" s="143"/>
      <c r="O503" s="143"/>
      <c r="P503" s="143"/>
      <c r="Q503" s="143"/>
      <c r="R503" s="143"/>
      <c r="S503" s="143"/>
      <c r="T503" s="143"/>
      <c r="U503" s="143"/>
      <c r="V503" s="143"/>
      <c r="W503" s="143"/>
      <c r="X503" s="143"/>
      <c r="Y503" s="143"/>
      <c r="Z503" s="143"/>
    </row>
    <row r="504" spans="1:26" ht="15.75" customHeight="1">
      <c r="A504" s="147"/>
      <c r="B504" s="143"/>
      <c r="C504" s="146"/>
      <c r="D504" s="146"/>
      <c r="E504" s="145"/>
      <c r="F504" s="144"/>
      <c r="G504" s="143"/>
      <c r="H504" s="143"/>
      <c r="I504" s="143"/>
      <c r="J504" s="143"/>
      <c r="K504" s="143"/>
      <c r="L504" s="143"/>
      <c r="M504" s="143"/>
      <c r="N504" s="143"/>
      <c r="O504" s="143"/>
      <c r="P504" s="143"/>
      <c r="Q504" s="143"/>
      <c r="R504" s="143"/>
      <c r="S504" s="143"/>
      <c r="T504" s="143"/>
      <c r="U504" s="143"/>
      <c r="V504" s="143"/>
      <c r="W504" s="143"/>
      <c r="X504" s="143"/>
      <c r="Y504" s="143"/>
      <c r="Z504" s="143"/>
    </row>
    <row r="505" spans="1:26" ht="15.75" customHeight="1">
      <c r="A505" s="147"/>
      <c r="B505" s="143"/>
      <c r="C505" s="146"/>
      <c r="D505" s="146"/>
      <c r="E505" s="145"/>
      <c r="F505" s="144"/>
      <c r="G505" s="143"/>
      <c r="H505" s="143"/>
      <c r="I505" s="143"/>
      <c r="J505" s="143"/>
      <c r="K505" s="143"/>
      <c r="L505" s="143"/>
      <c r="M505" s="143"/>
      <c r="N505" s="143"/>
      <c r="O505" s="143"/>
      <c r="P505" s="143"/>
      <c r="Q505" s="143"/>
      <c r="R505" s="143"/>
      <c r="S505" s="143"/>
      <c r="T505" s="143"/>
      <c r="U505" s="143"/>
      <c r="V505" s="143"/>
      <c r="W505" s="143"/>
      <c r="X505" s="143"/>
      <c r="Y505" s="143"/>
      <c r="Z505" s="143"/>
    </row>
    <row r="506" spans="1:26" ht="15.75" customHeight="1">
      <c r="A506" s="147"/>
      <c r="B506" s="143"/>
      <c r="C506" s="146"/>
      <c r="D506" s="146"/>
      <c r="E506" s="145"/>
      <c r="F506" s="144"/>
      <c r="G506" s="143"/>
      <c r="H506" s="143"/>
      <c r="I506" s="143"/>
      <c r="J506" s="143"/>
      <c r="K506" s="143"/>
      <c r="L506" s="143"/>
      <c r="M506" s="143"/>
      <c r="N506" s="143"/>
      <c r="O506" s="143"/>
      <c r="P506" s="143"/>
      <c r="Q506" s="143"/>
      <c r="R506" s="143"/>
      <c r="S506" s="143"/>
      <c r="T506" s="143"/>
      <c r="U506" s="143"/>
      <c r="V506" s="143"/>
      <c r="W506" s="143"/>
      <c r="X506" s="143"/>
      <c r="Y506" s="143"/>
      <c r="Z506" s="143"/>
    </row>
    <row r="507" spans="1:26" ht="15.75" customHeight="1">
      <c r="A507" s="147"/>
      <c r="B507" s="143"/>
      <c r="C507" s="146"/>
      <c r="D507" s="146"/>
      <c r="E507" s="145"/>
      <c r="F507" s="144"/>
      <c r="G507" s="143"/>
      <c r="H507" s="143"/>
      <c r="I507" s="143"/>
      <c r="J507" s="143"/>
      <c r="K507" s="143"/>
      <c r="L507" s="143"/>
      <c r="M507" s="143"/>
      <c r="N507" s="143"/>
      <c r="O507" s="143"/>
      <c r="P507" s="143"/>
      <c r="Q507" s="143"/>
      <c r="R507" s="143"/>
      <c r="S507" s="143"/>
      <c r="T507" s="143"/>
      <c r="U507" s="143"/>
      <c r="V507" s="143"/>
      <c r="W507" s="143"/>
      <c r="X507" s="143"/>
      <c r="Y507" s="143"/>
      <c r="Z507" s="143"/>
    </row>
    <row r="508" spans="1:26" ht="15.75" customHeight="1">
      <c r="A508" s="147"/>
      <c r="B508" s="143"/>
      <c r="C508" s="146"/>
      <c r="D508" s="146"/>
      <c r="E508" s="145"/>
      <c r="F508" s="144"/>
      <c r="G508" s="143"/>
      <c r="H508" s="143"/>
      <c r="I508" s="143"/>
      <c r="J508" s="143"/>
      <c r="K508" s="143"/>
      <c r="L508" s="143"/>
      <c r="M508" s="143"/>
      <c r="N508" s="143"/>
      <c r="O508" s="143"/>
      <c r="P508" s="143"/>
      <c r="Q508" s="143"/>
      <c r="R508" s="143"/>
      <c r="S508" s="143"/>
      <c r="T508" s="143"/>
      <c r="U508" s="143"/>
      <c r="V508" s="143"/>
      <c r="W508" s="143"/>
      <c r="X508" s="143"/>
      <c r="Y508" s="143"/>
      <c r="Z508" s="143"/>
    </row>
    <row r="509" spans="1:26" ht="15.75" customHeight="1">
      <c r="A509" s="147"/>
      <c r="B509" s="143"/>
      <c r="C509" s="146"/>
      <c r="D509" s="146"/>
      <c r="E509" s="145"/>
      <c r="F509" s="144"/>
      <c r="G509" s="143"/>
      <c r="H509" s="143"/>
      <c r="I509" s="143"/>
      <c r="J509" s="143"/>
      <c r="K509" s="143"/>
      <c r="L509" s="143"/>
      <c r="M509" s="143"/>
      <c r="N509" s="143"/>
      <c r="O509" s="143"/>
      <c r="P509" s="143"/>
      <c r="Q509" s="143"/>
      <c r="R509" s="143"/>
      <c r="S509" s="143"/>
      <c r="T509" s="143"/>
      <c r="U509" s="143"/>
      <c r="V509" s="143"/>
      <c r="W509" s="143"/>
      <c r="X509" s="143"/>
      <c r="Y509" s="143"/>
      <c r="Z509" s="143"/>
    </row>
    <row r="510" spans="1:26" ht="15.75" customHeight="1">
      <c r="A510" s="147"/>
      <c r="B510" s="143"/>
      <c r="C510" s="146"/>
      <c r="D510" s="146"/>
      <c r="E510" s="145"/>
      <c r="F510" s="144"/>
      <c r="G510" s="143"/>
      <c r="H510" s="143"/>
      <c r="I510" s="143"/>
      <c r="J510" s="143"/>
      <c r="K510" s="143"/>
      <c r="L510" s="143"/>
      <c r="M510" s="143"/>
      <c r="N510" s="143"/>
      <c r="O510" s="143"/>
      <c r="P510" s="143"/>
      <c r="Q510" s="143"/>
      <c r="R510" s="143"/>
      <c r="S510" s="143"/>
      <c r="T510" s="143"/>
      <c r="U510" s="143"/>
      <c r="V510" s="143"/>
      <c r="W510" s="143"/>
      <c r="X510" s="143"/>
      <c r="Y510" s="143"/>
      <c r="Z510" s="143"/>
    </row>
    <row r="511" spans="1:26" ht="15.75" customHeight="1">
      <c r="A511" s="147"/>
      <c r="B511" s="143"/>
      <c r="C511" s="146"/>
      <c r="D511" s="146"/>
      <c r="E511" s="145"/>
      <c r="F511" s="144"/>
      <c r="G511" s="143"/>
      <c r="H511" s="143"/>
      <c r="I511" s="143"/>
      <c r="J511" s="143"/>
      <c r="K511" s="143"/>
      <c r="L511" s="143"/>
      <c r="M511" s="143"/>
      <c r="N511" s="143"/>
      <c r="O511" s="143"/>
      <c r="P511" s="143"/>
      <c r="Q511" s="143"/>
      <c r="R511" s="143"/>
      <c r="S511" s="143"/>
      <c r="T511" s="143"/>
      <c r="U511" s="143"/>
      <c r="V511" s="143"/>
      <c r="W511" s="143"/>
      <c r="X511" s="143"/>
      <c r="Y511" s="143"/>
      <c r="Z511" s="143"/>
    </row>
    <row r="512" spans="1:26" ht="15.75" customHeight="1">
      <c r="A512" s="147"/>
      <c r="B512" s="143"/>
      <c r="C512" s="146"/>
      <c r="D512" s="146"/>
      <c r="E512" s="145"/>
      <c r="F512" s="144"/>
      <c r="G512" s="143"/>
      <c r="H512" s="143"/>
      <c r="I512" s="143"/>
      <c r="J512" s="143"/>
      <c r="K512" s="143"/>
      <c r="L512" s="143"/>
      <c r="M512" s="143"/>
      <c r="N512" s="143"/>
      <c r="O512" s="143"/>
      <c r="P512" s="143"/>
      <c r="Q512" s="143"/>
      <c r="R512" s="143"/>
      <c r="S512" s="143"/>
      <c r="T512" s="143"/>
      <c r="U512" s="143"/>
      <c r="V512" s="143"/>
      <c r="W512" s="143"/>
      <c r="X512" s="143"/>
      <c r="Y512" s="143"/>
      <c r="Z512" s="143"/>
    </row>
    <row r="513" spans="1:26" ht="15.75" customHeight="1">
      <c r="A513" s="147"/>
      <c r="B513" s="143"/>
      <c r="C513" s="146"/>
      <c r="D513" s="146"/>
      <c r="E513" s="145"/>
      <c r="F513" s="144"/>
      <c r="G513" s="143"/>
      <c r="H513" s="143"/>
      <c r="I513" s="143"/>
      <c r="J513" s="143"/>
      <c r="K513" s="143"/>
      <c r="L513" s="143"/>
      <c r="M513" s="143"/>
      <c r="N513" s="143"/>
      <c r="O513" s="143"/>
      <c r="P513" s="143"/>
      <c r="Q513" s="143"/>
      <c r="R513" s="143"/>
      <c r="S513" s="143"/>
      <c r="T513" s="143"/>
      <c r="U513" s="143"/>
      <c r="V513" s="143"/>
      <c r="W513" s="143"/>
      <c r="X513" s="143"/>
      <c r="Y513" s="143"/>
      <c r="Z513" s="143"/>
    </row>
    <row r="514" spans="1:26" ht="15.75" customHeight="1">
      <c r="A514" s="147"/>
      <c r="B514" s="143"/>
      <c r="C514" s="146"/>
      <c r="D514" s="146"/>
      <c r="E514" s="145"/>
      <c r="F514" s="144"/>
      <c r="G514" s="143"/>
      <c r="H514" s="143"/>
      <c r="I514" s="143"/>
      <c r="J514" s="143"/>
      <c r="K514" s="143"/>
      <c r="L514" s="143"/>
      <c r="M514" s="143"/>
      <c r="N514" s="143"/>
      <c r="O514" s="143"/>
      <c r="P514" s="143"/>
      <c r="Q514" s="143"/>
      <c r="R514" s="143"/>
      <c r="S514" s="143"/>
      <c r="T514" s="143"/>
      <c r="U514" s="143"/>
      <c r="V514" s="143"/>
      <c r="W514" s="143"/>
      <c r="X514" s="143"/>
      <c r="Y514" s="143"/>
      <c r="Z514" s="143"/>
    </row>
    <row r="515" spans="1:26" ht="15.75" customHeight="1">
      <c r="A515" s="147"/>
      <c r="B515" s="143"/>
      <c r="C515" s="146"/>
      <c r="D515" s="146"/>
      <c r="E515" s="145"/>
      <c r="F515" s="144"/>
      <c r="G515" s="143"/>
      <c r="H515" s="143"/>
      <c r="I515" s="143"/>
      <c r="J515" s="143"/>
      <c r="K515" s="143"/>
      <c r="L515" s="143"/>
      <c r="M515" s="143"/>
      <c r="N515" s="143"/>
      <c r="O515" s="143"/>
      <c r="P515" s="143"/>
      <c r="Q515" s="143"/>
      <c r="R515" s="143"/>
      <c r="S515" s="143"/>
      <c r="T515" s="143"/>
      <c r="U515" s="143"/>
      <c r="V515" s="143"/>
      <c r="W515" s="143"/>
      <c r="X515" s="143"/>
      <c r="Y515" s="143"/>
      <c r="Z515" s="143"/>
    </row>
    <row r="516" spans="1:26" ht="15.75" customHeight="1">
      <c r="A516" s="147"/>
      <c r="B516" s="143"/>
      <c r="C516" s="146"/>
      <c r="D516" s="146"/>
      <c r="E516" s="145"/>
      <c r="F516" s="144"/>
      <c r="G516" s="143"/>
      <c r="H516" s="143"/>
      <c r="I516" s="143"/>
      <c r="J516" s="143"/>
      <c r="K516" s="143"/>
      <c r="L516" s="143"/>
      <c r="M516" s="143"/>
      <c r="N516" s="143"/>
      <c r="O516" s="143"/>
      <c r="P516" s="143"/>
      <c r="Q516" s="143"/>
      <c r="R516" s="143"/>
      <c r="S516" s="143"/>
      <c r="T516" s="143"/>
      <c r="U516" s="143"/>
      <c r="V516" s="143"/>
      <c r="W516" s="143"/>
      <c r="X516" s="143"/>
      <c r="Y516" s="143"/>
      <c r="Z516" s="143"/>
    </row>
    <row r="517" spans="1:26" ht="15.75" customHeight="1">
      <c r="A517" s="147"/>
      <c r="B517" s="143"/>
      <c r="C517" s="146"/>
      <c r="D517" s="146"/>
      <c r="E517" s="145"/>
      <c r="F517" s="144"/>
      <c r="G517" s="143"/>
      <c r="H517" s="143"/>
      <c r="I517" s="143"/>
      <c r="J517" s="143"/>
      <c r="K517" s="143"/>
      <c r="L517" s="143"/>
      <c r="M517" s="143"/>
      <c r="N517" s="143"/>
      <c r="O517" s="143"/>
      <c r="P517" s="143"/>
      <c r="Q517" s="143"/>
      <c r="R517" s="143"/>
      <c r="S517" s="143"/>
      <c r="T517" s="143"/>
      <c r="U517" s="143"/>
      <c r="V517" s="143"/>
      <c r="W517" s="143"/>
      <c r="X517" s="143"/>
      <c r="Y517" s="143"/>
      <c r="Z517" s="143"/>
    </row>
    <row r="518" spans="1:26" ht="15.75" customHeight="1">
      <c r="A518" s="147"/>
      <c r="B518" s="143"/>
      <c r="C518" s="146"/>
      <c r="D518" s="146"/>
      <c r="E518" s="145"/>
      <c r="F518" s="144"/>
      <c r="G518" s="143"/>
      <c r="H518" s="143"/>
      <c r="I518" s="143"/>
      <c r="J518" s="143"/>
      <c r="K518" s="143"/>
      <c r="L518" s="143"/>
      <c r="M518" s="143"/>
      <c r="N518" s="143"/>
      <c r="O518" s="143"/>
      <c r="P518" s="143"/>
      <c r="Q518" s="143"/>
      <c r="R518" s="143"/>
      <c r="S518" s="143"/>
      <c r="T518" s="143"/>
      <c r="U518" s="143"/>
      <c r="V518" s="143"/>
      <c r="W518" s="143"/>
      <c r="X518" s="143"/>
      <c r="Y518" s="143"/>
      <c r="Z518" s="143"/>
    </row>
    <row r="519" spans="1:26" ht="15.75" customHeight="1">
      <c r="A519" s="147"/>
      <c r="B519" s="143"/>
      <c r="C519" s="146"/>
      <c r="D519" s="146"/>
      <c r="E519" s="145"/>
      <c r="F519" s="144"/>
      <c r="G519" s="143"/>
      <c r="H519" s="143"/>
      <c r="I519" s="143"/>
      <c r="J519" s="143"/>
      <c r="K519" s="143"/>
      <c r="L519" s="143"/>
      <c r="M519" s="143"/>
      <c r="N519" s="143"/>
      <c r="O519" s="143"/>
      <c r="P519" s="143"/>
      <c r="Q519" s="143"/>
      <c r="R519" s="143"/>
      <c r="S519" s="143"/>
      <c r="T519" s="143"/>
      <c r="U519" s="143"/>
      <c r="V519" s="143"/>
      <c r="W519" s="143"/>
      <c r="X519" s="143"/>
      <c r="Y519" s="143"/>
      <c r="Z519" s="143"/>
    </row>
    <row r="520" spans="1:26" ht="15.75" customHeight="1">
      <c r="A520" s="147"/>
      <c r="B520" s="143"/>
      <c r="C520" s="146"/>
      <c r="D520" s="146"/>
      <c r="E520" s="145"/>
      <c r="F520" s="144"/>
      <c r="G520" s="143"/>
      <c r="H520" s="143"/>
      <c r="I520" s="143"/>
      <c r="J520" s="143"/>
      <c r="K520" s="143"/>
      <c r="L520" s="143"/>
      <c r="M520" s="143"/>
      <c r="N520" s="143"/>
      <c r="O520" s="143"/>
      <c r="P520" s="143"/>
      <c r="Q520" s="143"/>
      <c r="R520" s="143"/>
      <c r="S520" s="143"/>
      <c r="T520" s="143"/>
      <c r="U520" s="143"/>
      <c r="V520" s="143"/>
      <c r="W520" s="143"/>
      <c r="X520" s="143"/>
      <c r="Y520" s="143"/>
      <c r="Z520" s="143"/>
    </row>
    <row r="521" spans="1:26" ht="15.75" customHeight="1">
      <c r="A521" s="147"/>
      <c r="B521" s="143"/>
      <c r="C521" s="146"/>
      <c r="D521" s="146"/>
      <c r="E521" s="145"/>
      <c r="F521" s="144"/>
      <c r="G521" s="143"/>
      <c r="H521" s="143"/>
      <c r="I521" s="143"/>
      <c r="J521" s="143"/>
      <c r="K521" s="143"/>
      <c r="L521" s="143"/>
      <c r="M521" s="143"/>
      <c r="N521" s="143"/>
      <c r="O521" s="143"/>
      <c r="P521" s="143"/>
      <c r="Q521" s="143"/>
      <c r="R521" s="143"/>
      <c r="S521" s="143"/>
      <c r="T521" s="143"/>
      <c r="U521" s="143"/>
      <c r="V521" s="143"/>
      <c r="W521" s="143"/>
      <c r="X521" s="143"/>
      <c r="Y521" s="143"/>
      <c r="Z521" s="143"/>
    </row>
    <row r="522" spans="1:26" ht="15.75" customHeight="1">
      <c r="A522" s="147"/>
      <c r="B522" s="143"/>
      <c r="C522" s="146"/>
      <c r="D522" s="146"/>
      <c r="E522" s="145"/>
      <c r="F522" s="144"/>
      <c r="G522" s="143"/>
      <c r="H522" s="143"/>
      <c r="I522" s="143"/>
      <c r="J522" s="143"/>
      <c r="K522" s="143"/>
      <c r="L522" s="143"/>
      <c r="M522" s="143"/>
      <c r="N522" s="143"/>
      <c r="O522" s="143"/>
      <c r="P522" s="143"/>
      <c r="Q522" s="143"/>
      <c r="R522" s="143"/>
      <c r="S522" s="143"/>
      <c r="T522" s="143"/>
      <c r="U522" s="143"/>
      <c r="V522" s="143"/>
      <c r="W522" s="143"/>
      <c r="X522" s="143"/>
      <c r="Y522" s="143"/>
      <c r="Z522" s="143"/>
    </row>
    <row r="523" spans="1:26" ht="15.75" customHeight="1">
      <c r="A523" s="147"/>
      <c r="B523" s="143"/>
      <c r="C523" s="146"/>
      <c r="D523" s="146"/>
      <c r="E523" s="145"/>
      <c r="F523" s="144"/>
      <c r="G523" s="143"/>
      <c r="H523" s="143"/>
      <c r="I523" s="143"/>
      <c r="J523" s="143"/>
      <c r="K523" s="143"/>
      <c r="L523" s="143"/>
      <c r="M523" s="143"/>
      <c r="N523" s="143"/>
      <c r="O523" s="143"/>
      <c r="P523" s="143"/>
      <c r="Q523" s="143"/>
      <c r="R523" s="143"/>
      <c r="S523" s="143"/>
      <c r="T523" s="143"/>
      <c r="U523" s="143"/>
      <c r="V523" s="143"/>
      <c r="W523" s="143"/>
      <c r="X523" s="143"/>
      <c r="Y523" s="143"/>
      <c r="Z523" s="143"/>
    </row>
    <row r="524" spans="1:26" ht="15.75" customHeight="1">
      <c r="A524" s="147"/>
      <c r="B524" s="143"/>
      <c r="C524" s="146"/>
      <c r="D524" s="146"/>
      <c r="E524" s="145"/>
      <c r="F524" s="144"/>
      <c r="G524" s="143"/>
      <c r="H524" s="143"/>
      <c r="I524" s="143"/>
      <c r="J524" s="143"/>
      <c r="K524" s="143"/>
      <c r="L524" s="143"/>
      <c r="M524" s="143"/>
      <c r="N524" s="143"/>
      <c r="O524" s="143"/>
      <c r="P524" s="143"/>
      <c r="Q524" s="143"/>
      <c r="R524" s="143"/>
      <c r="S524" s="143"/>
      <c r="T524" s="143"/>
      <c r="U524" s="143"/>
      <c r="V524" s="143"/>
      <c r="W524" s="143"/>
      <c r="X524" s="143"/>
      <c r="Y524" s="143"/>
      <c r="Z524" s="143"/>
    </row>
    <row r="525" spans="1:26" ht="15.75" customHeight="1">
      <c r="A525" s="147"/>
      <c r="B525" s="143"/>
      <c r="C525" s="146"/>
      <c r="D525" s="146"/>
      <c r="E525" s="145"/>
      <c r="F525" s="144"/>
      <c r="G525" s="143"/>
      <c r="H525" s="143"/>
      <c r="I525" s="143"/>
      <c r="J525" s="143"/>
      <c r="K525" s="143"/>
      <c r="L525" s="143"/>
      <c r="M525" s="143"/>
      <c r="N525" s="143"/>
      <c r="O525" s="143"/>
      <c r="P525" s="143"/>
      <c r="Q525" s="143"/>
      <c r="R525" s="143"/>
      <c r="S525" s="143"/>
      <c r="T525" s="143"/>
      <c r="U525" s="143"/>
      <c r="V525" s="143"/>
      <c r="W525" s="143"/>
      <c r="X525" s="143"/>
      <c r="Y525" s="143"/>
      <c r="Z525" s="143"/>
    </row>
    <row r="526" spans="1:26" ht="15.75" customHeight="1">
      <c r="A526" s="147"/>
      <c r="B526" s="143"/>
      <c r="C526" s="146"/>
      <c r="D526" s="146"/>
      <c r="E526" s="145"/>
      <c r="F526" s="144"/>
      <c r="G526" s="143"/>
      <c r="H526" s="143"/>
      <c r="I526" s="143"/>
      <c r="J526" s="143"/>
      <c r="K526" s="143"/>
      <c r="L526" s="143"/>
      <c r="M526" s="143"/>
      <c r="N526" s="143"/>
      <c r="O526" s="143"/>
      <c r="P526" s="143"/>
      <c r="Q526" s="143"/>
      <c r="R526" s="143"/>
      <c r="S526" s="143"/>
      <c r="T526" s="143"/>
      <c r="U526" s="143"/>
      <c r="V526" s="143"/>
      <c r="W526" s="143"/>
      <c r="X526" s="143"/>
      <c r="Y526" s="143"/>
      <c r="Z526" s="143"/>
    </row>
    <row r="527" spans="1:26" ht="15.75" customHeight="1">
      <c r="A527" s="147"/>
      <c r="B527" s="143"/>
      <c r="C527" s="146"/>
      <c r="D527" s="146"/>
      <c r="E527" s="145"/>
      <c r="F527" s="144"/>
      <c r="G527" s="143"/>
      <c r="H527" s="143"/>
      <c r="I527" s="143"/>
      <c r="J527" s="143"/>
      <c r="K527" s="143"/>
      <c r="L527" s="143"/>
      <c r="M527" s="143"/>
      <c r="N527" s="143"/>
      <c r="O527" s="143"/>
      <c r="P527" s="143"/>
      <c r="Q527" s="143"/>
      <c r="R527" s="143"/>
      <c r="S527" s="143"/>
      <c r="T527" s="143"/>
      <c r="U527" s="143"/>
      <c r="V527" s="143"/>
      <c r="W527" s="143"/>
      <c r="X527" s="143"/>
      <c r="Y527" s="143"/>
      <c r="Z527" s="143"/>
    </row>
    <row r="528" spans="1:26" ht="15.75" customHeight="1">
      <c r="A528" s="147"/>
      <c r="B528" s="143"/>
      <c r="C528" s="146"/>
      <c r="D528" s="146"/>
      <c r="E528" s="145"/>
      <c r="F528" s="144"/>
      <c r="G528" s="143"/>
      <c r="H528" s="143"/>
      <c r="I528" s="143"/>
      <c r="J528" s="143"/>
      <c r="K528" s="143"/>
      <c r="L528" s="143"/>
      <c r="M528" s="143"/>
      <c r="N528" s="143"/>
      <c r="O528" s="143"/>
      <c r="P528" s="143"/>
      <c r="Q528" s="143"/>
      <c r="R528" s="143"/>
      <c r="S528" s="143"/>
      <c r="T528" s="143"/>
      <c r="U528" s="143"/>
      <c r="V528" s="143"/>
      <c r="W528" s="143"/>
      <c r="X528" s="143"/>
      <c r="Y528" s="143"/>
      <c r="Z528" s="143"/>
    </row>
    <row r="529" spans="1:26" ht="15.75" customHeight="1">
      <c r="A529" s="147"/>
      <c r="B529" s="143"/>
      <c r="C529" s="146"/>
      <c r="D529" s="146"/>
      <c r="E529" s="145"/>
      <c r="F529" s="144"/>
      <c r="G529" s="143"/>
      <c r="H529" s="143"/>
      <c r="I529" s="143"/>
      <c r="J529" s="143"/>
      <c r="K529" s="143"/>
      <c r="L529" s="143"/>
      <c r="M529" s="143"/>
      <c r="N529" s="143"/>
      <c r="O529" s="143"/>
      <c r="P529" s="143"/>
      <c r="Q529" s="143"/>
      <c r="R529" s="143"/>
      <c r="S529" s="143"/>
      <c r="T529" s="143"/>
      <c r="U529" s="143"/>
      <c r="V529" s="143"/>
      <c r="W529" s="143"/>
      <c r="X529" s="143"/>
      <c r="Y529" s="143"/>
      <c r="Z529" s="143"/>
    </row>
    <row r="530" spans="1:26" ht="15.75" customHeight="1">
      <c r="A530" s="147"/>
      <c r="B530" s="143"/>
      <c r="C530" s="146"/>
      <c r="D530" s="146"/>
      <c r="E530" s="145"/>
      <c r="F530" s="144"/>
      <c r="G530" s="143"/>
      <c r="H530" s="143"/>
      <c r="I530" s="143"/>
      <c r="J530" s="143"/>
      <c r="K530" s="143"/>
      <c r="L530" s="143"/>
      <c r="M530" s="143"/>
      <c r="N530" s="143"/>
      <c r="O530" s="143"/>
      <c r="P530" s="143"/>
      <c r="Q530" s="143"/>
      <c r="R530" s="143"/>
      <c r="S530" s="143"/>
      <c r="T530" s="143"/>
      <c r="U530" s="143"/>
      <c r="V530" s="143"/>
      <c r="W530" s="143"/>
      <c r="X530" s="143"/>
      <c r="Y530" s="143"/>
      <c r="Z530" s="143"/>
    </row>
    <row r="531" spans="1:26" ht="15.75" customHeight="1">
      <c r="A531" s="147"/>
      <c r="B531" s="143"/>
      <c r="C531" s="146"/>
      <c r="D531" s="146"/>
      <c r="E531" s="145"/>
      <c r="F531" s="144"/>
      <c r="G531" s="143"/>
      <c r="H531" s="143"/>
      <c r="I531" s="143"/>
      <c r="J531" s="143"/>
      <c r="K531" s="143"/>
      <c r="L531" s="143"/>
      <c r="M531" s="143"/>
      <c r="N531" s="143"/>
      <c r="O531" s="143"/>
      <c r="P531" s="143"/>
      <c r="Q531" s="143"/>
      <c r="R531" s="143"/>
      <c r="S531" s="143"/>
      <c r="T531" s="143"/>
      <c r="U531" s="143"/>
      <c r="V531" s="143"/>
      <c r="W531" s="143"/>
      <c r="X531" s="143"/>
      <c r="Y531" s="143"/>
      <c r="Z531" s="143"/>
    </row>
    <row r="532" spans="1:26" ht="15.75" customHeight="1">
      <c r="A532" s="147"/>
      <c r="B532" s="143"/>
      <c r="C532" s="146"/>
      <c r="D532" s="146"/>
      <c r="E532" s="145"/>
      <c r="F532" s="144"/>
      <c r="G532" s="143"/>
      <c r="H532" s="143"/>
      <c r="I532" s="143"/>
      <c r="J532" s="143"/>
      <c r="K532" s="143"/>
      <c r="L532" s="143"/>
      <c r="M532" s="143"/>
      <c r="N532" s="143"/>
      <c r="O532" s="143"/>
      <c r="P532" s="143"/>
      <c r="Q532" s="143"/>
      <c r="R532" s="143"/>
      <c r="S532" s="143"/>
      <c r="T532" s="143"/>
      <c r="U532" s="143"/>
      <c r="V532" s="143"/>
      <c r="W532" s="143"/>
      <c r="X532" s="143"/>
      <c r="Y532" s="143"/>
      <c r="Z532" s="143"/>
    </row>
    <row r="533" spans="1:26" ht="15.75" customHeight="1">
      <c r="A533" s="147"/>
      <c r="B533" s="143"/>
      <c r="C533" s="146"/>
      <c r="D533" s="146"/>
      <c r="E533" s="145"/>
      <c r="F533" s="144"/>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ht="15.75" customHeight="1">
      <c r="A534" s="147"/>
      <c r="B534" s="143"/>
      <c r="C534" s="146"/>
      <c r="D534" s="146"/>
      <c r="E534" s="145"/>
      <c r="F534" s="144"/>
      <c r="G534" s="143"/>
      <c r="H534" s="143"/>
      <c r="I534" s="143"/>
      <c r="J534" s="143"/>
      <c r="K534" s="143"/>
      <c r="L534" s="143"/>
      <c r="M534" s="143"/>
      <c r="N534" s="143"/>
      <c r="O534" s="143"/>
      <c r="P534" s="143"/>
      <c r="Q534" s="143"/>
      <c r="R534" s="143"/>
      <c r="S534" s="143"/>
      <c r="T534" s="143"/>
      <c r="U534" s="143"/>
      <c r="V534" s="143"/>
      <c r="W534" s="143"/>
      <c r="X534" s="143"/>
      <c r="Y534" s="143"/>
      <c r="Z534" s="143"/>
    </row>
    <row r="535" spans="1:26" ht="15.75" customHeight="1">
      <c r="A535" s="147"/>
      <c r="B535" s="143"/>
      <c r="C535" s="146"/>
      <c r="D535" s="146"/>
      <c r="E535" s="145"/>
      <c r="F535" s="144"/>
      <c r="G535" s="143"/>
      <c r="H535" s="143"/>
      <c r="I535" s="143"/>
      <c r="J535" s="143"/>
      <c r="K535" s="143"/>
      <c r="L535" s="143"/>
      <c r="M535" s="143"/>
      <c r="N535" s="143"/>
      <c r="O535" s="143"/>
      <c r="P535" s="143"/>
      <c r="Q535" s="143"/>
      <c r="R535" s="143"/>
      <c r="S535" s="143"/>
      <c r="T535" s="143"/>
      <c r="U535" s="143"/>
      <c r="V535" s="143"/>
      <c r="W535" s="143"/>
      <c r="X535" s="143"/>
      <c r="Y535" s="143"/>
      <c r="Z535" s="143"/>
    </row>
    <row r="536" spans="1:26" ht="15.75" customHeight="1">
      <c r="A536" s="147"/>
      <c r="B536" s="143"/>
      <c r="C536" s="146"/>
      <c r="D536" s="146"/>
      <c r="E536" s="145"/>
      <c r="F536" s="144"/>
      <c r="G536" s="143"/>
      <c r="H536" s="143"/>
      <c r="I536" s="143"/>
      <c r="J536" s="143"/>
      <c r="K536" s="143"/>
      <c r="L536" s="143"/>
      <c r="M536" s="143"/>
      <c r="N536" s="143"/>
      <c r="O536" s="143"/>
      <c r="P536" s="143"/>
      <c r="Q536" s="143"/>
      <c r="R536" s="143"/>
      <c r="S536" s="143"/>
      <c r="T536" s="143"/>
      <c r="U536" s="143"/>
      <c r="V536" s="143"/>
      <c r="W536" s="143"/>
      <c r="X536" s="143"/>
      <c r="Y536" s="143"/>
      <c r="Z536" s="143"/>
    </row>
    <row r="537" spans="1:26" ht="15.75" customHeight="1">
      <c r="A537" s="147"/>
      <c r="B537" s="143"/>
      <c r="C537" s="146"/>
      <c r="D537" s="146"/>
      <c r="E537" s="145"/>
      <c r="F537" s="144"/>
      <c r="G537" s="143"/>
      <c r="H537" s="143"/>
      <c r="I537" s="143"/>
      <c r="J537" s="143"/>
      <c r="K537" s="143"/>
      <c r="L537" s="143"/>
      <c r="M537" s="143"/>
      <c r="N537" s="143"/>
      <c r="O537" s="143"/>
      <c r="P537" s="143"/>
      <c r="Q537" s="143"/>
      <c r="R537" s="143"/>
      <c r="S537" s="143"/>
      <c r="T537" s="143"/>
      <c r="U537" s="143"/>
      <c r="V537" s="143"/>
      <c r="W537" s="143"/>
      <c r="X537" s="143"/>
      <c r="Y537" s="143"/>
      <c r="Z537" s="143"/>
    </row>
    <row r="538" spans="1:26" ht="15.75" customHeight="1">
      <c r="A538" s="147"/>
      <c r="B538" s="143"/>
      <c r="C538" s="146"/>
      <c r="D538" s="146"/>
      <c r="E538" s="145"/>
      <c r="F538" s="144"/>
      <c r="G538" s="143"/>
      <c r="H538" s="143"/>
      <c r="I538" s="143"/>
      <c r="J538" s="143"/>
      <c r="K538" s="143"/>
      <c r="L538" s="143"/>
      <c r="M538" s="143"/>
      <c r="N538" s="143"/>
      <c r="O538" s="143"/>
      <c r="P538" s="143"/>
      <c r="Q538" s="143"/>
      <c r="R538" s="143"/>
      <c r="S538" s="143"/>
      <c r="T538" s="143"/>
      <c r="U538" s="143"/>
      <c r="V538" s="143"/>
      <c r="W538" s="143"/>
      <c r="X538" s="143"/>
      <c r="Y538" s="143"/>
      <c r="Z538" s="143"/>
    </row>
    <row r="539" spans="1:26" ht="15.75" customHeight="1">
      <c r="A539" s="147"/>
      <c r="B539" s="143"/>
      <c r="C539" s="146"/>
      <c r="D539" s="146"/>
      <c r="E539" s="145"/>
      <c r="F539" s="144"/>
      <c r="G539" s="143"/>
      <c r="H539" s="143"/>
      <c r="I539" s="143"/>
      <c r="J539" s="143"/>
      <c r="K539" s="143"/>
      <c r="L539" s="143"/>
      <c r="M539" s="143"/>
      <c r="N539" s="143"/>
      <c r="O539" s="143"/>
      <c r="P539" s="143"/>
      <c r="Q539" s="143"/>
      <c r="R539" s="143"/>
      <c r="S539" s="143"/>
      <c r="T539" s="143"/>
      <c r="U539" s="143"/>
      <c r="V539" s="143"/>
      <c r="W539" s="143"/>
      <c r="X539" s="143"/>
      <c r="Y539" s="143"/>
      <c r="Z539" s="143"/>
    </row>
    <row r="540" spans="1:26" ht="15.75" customHeight="1">
      <c r="A540" s="147"/>
      <c r="B540" s="143"/>
      <c r="C540" s="146"/>
      <c r="D540" s="146"/>
      <c r="E540" s="145"/>
      <c r="F540" s="144"/>
      <c r="G540" s="143"/>
      <c r="H540" s="143"/>
      <c r="I540" s="143"/>
      <c r="J540" s="143"/>
      <c r="K540" s="143"/>
      <c r="L540" s="143"/>
      <c r="M540" s="143"/>
      <c r="N540" s="143"/>
      <c r="O540" s="143"/>
      <c r="P540" s="143"/>
      <c r="Q540" s="143"/>
      <c r="R540" s="143"/>
      <c r="S540" s="143"/>
      <c r="T540" s="143"/>
      <c r="U540" s="143"/>
      <c r="V540" s="143"/>
      <c r="W540" s="143"/>
      <c r="X540" s="143"/>
      <c r="Y540" s="143"/>
      <c r="Z540" s="143"/>
    </row>
    <row r="541" spans="1:26" ht="15.75" customHeight="1">
      <c r="A541" s="147"/>
      <c r="B541" s="143"/>
      <c r="C541" s="146"/>
      <c r="D541" s="146"/>
      <c r="E541" s="145"/>
      <c r="F541" s="144"/>
      <c r="G541" s="143"/>
      <c r="H541" s="143"/>
      <c r="I541" s="143"/>
      <c r="J541" s="143"/>
      <c r="K541" s="143"/>
      <c r="L541" s="143"/>
      <c r="M541" s="143"/>
      <c r="N541" s="143"/>
      <c r="O541" s="143"/>
      <c r="P541" s="143"/>
      <c r="Q541" s="143"/>
      <c r="R541" s="143"/>
      <c r="S541" s="143"/>
      <c r="T541" s="143"/>
      <c r="U541" s="143"/>
      <c r="V541" s="143"/>
      <c r="W541" s="143"/>
      <c r="X541" s="143"/>
      <c r="Y541" s="143"/>
      <c r="Z541" s="143"/>
    </row>
    <row r="542" spans="1:26" ht="15.75" customHeight="1">
      <c r="A542" s="147"/>
      <c r="B542" s="143"/>
      <c r="C542" s="146"/>
      <c r="D542" s="146"/>
      <c r="E542" s="145"/>
      <c r="F542" s="144"/>
      <c r="G542" s="143"/>
      <c r="H542" s="143"/>
      <c r="I542" s="143"/>
      <c r="J542" s="143"/>
      <c r="K542" s="143"/>
      <c r="L542" s="143"/>
      <c r="M542" s="143"/>
      <c r="N542" s="143"/>
      <c r="O542" s="143"/>
      <c r="P542" s="143"/>
      <c r="Q542" s="143"/>
      <c r="R542" s="143"/>
      <c r="S542" s="143"/>
      <c r="T542" s="143"/>
      <c r="U542" s="143"/>
      <c r="V542" s="143"/>
      <c r="W542" s="143"/>
      <c r="X542" s="143"/>
      <c r="Y542" s="143"/>
      <c r="Z542" s="143"/>
    </row>
    <row r="543" spans="1:26" ht="15.75" customHeight="1">
      <c r="A543" s="147"/>
      <c r="B543" s="143"/>
      <c r="C543" s="146"/>
      <c r="D543" s="146"/>
      <c r="E543" s="145"/>
      <c r="F543" s="144"/>
      <c r="G543" s="143"/>
      <c r="H543" s="143"/>
      <c r="I543" s="143"/>
      <c r="J543" s="143"/>
      <c r="K543" s="143"/>
      <c r="L543" s="143"/>
      <c r="M543" s="143"/>
      <c r="N543" s="143"/>
      <c r="O543" s="143"/>
      <c r="P543" s="143"/>
      <c r="Q543" s="143"/>
      <c r="R543" s="143"/>
      <c r="S543" s="143"/>
      <c r="T543" s="143"/>
      <c r="U543" s="143"/>
      <c r="V543" s="143"/>
      <c r="W543" s="143"/>
      <c r="X543" s="143"/>
      <c r="Y543" s="143"/>
      <c r="Z543" s="143"/>
    </row>
    <row r="544" spans="1:26" ht="15.75" customHeight="1">
      <c r="A544" s="147"/>
      <c r="B544" s="143"/>
      <c r="C544" s="146"/>
      <c r="D544" s="146"/>
      <c r="E544" s="145"/>
      <c r="F544" s="144"/>
      <c r="G544" s="143"/>
      <c r="H544" s="143"/>
      <c r="I544" s="143"/>
      <c r="J544" s="143"/>
      <c r="K544" s="143"/>
      <c r="L544" s="143"/>
      <c r="M544" s="143"/>
      <c r="N544" s="143"/>
      <c r="O544" s="143"/>
      <c r="P544" s="143"/>
      <c r="Q544" s="143"/>
      <c r="R544" s="143"/>
      <c r="S544" s="143"/>
      <c r="T544" s="143"/>
      <c r="U544" s="143"/>
      <c r="V544" s="143"/>
      <c r="W544" s="143"/>
      <c r="X544" s="143"/>
      <c r="Y544" s="143"/>
      <c r="Z544" s="143"/>
    </row>
    <row r="545" spans="1:26" ht="15.75" customHeight="1">
      <c r="A545" s="147"/>
      <c r="B545" s="143"/>
      <c r="C545" s="146"/>
      <c r="D545" s="146"/>
      <c r="E545" s="145"/>
      <c r="F545" s="144"/>
      <c r="G545" s="143"/>
      <c r="H545" s="143"/>
      <c r="I545" s="143"/>
      <c r="J545" s="143"/>
      <c r="K545" s="143"/>
      <c r="L545" s="143"/>
      <c r="M545" s="143"/>
      <c r="N545" s="143"/>
      <c r="O545" s="143"/>
      <c r="P545" s="143"/>
      <c r="Q545" s="143"/>
      <c r="R545" s="143"/>
      <c r="S545" s="143"/>
      <c r="T545" s="143"/>
      <c r="U545" s="143"/>
      <c r="V545" s="143"/>
      <c r="W545" s="143"/>
      <c r="X545" s="143"/>
      <c r="Y545" s="143"/>
      <c r="Z545" s="143"/>
    </row>
    <row r="546" spans="1:26" ht="15.75" customHeight="1">
      <c r="A546" s="147"/>
      <c r="B546" s="143"/>
      <c r="C546" s="146"/>
      <c r="D546" s="146"/>
      <c r="E546" s="145"/>
      <c r="F546" s="144"/>
      <c r="G546" s="143"/>
      <c r="H546" s="143"/>
      <c r="I546" s="143"/>
      <c r="J546" s="143"/>
      <c r="K546" s="143"/>
      <c r="L546" s="143"/>
      <c r="M546" s="143"/>
      <c r="N546" s="143"/>
      <c r="O546" s="143"/>
      <c r="P546" s="143"/>
      <c r="Q546" s="143"/>
      <c r="R546" s="143"/>
      <c r="S546" s="143"/>
      <c r="T546" s="143"/>
      <c r="U546" s="143"/>
      <c r="V546" s="143"/>
      <c r="W546" s="143"/>
      <c r="X546" s="143"/>
      <c r="Y546" s="143"/>
      <c r="Z546" s="143"/>
    </row>
    <row r="547" spans="1:26" ht="15.75" customHeight="1">
      <c r="A547" s="147"/>
      <c r="B547" s="143"/>
      <c r="C547" s="146"/>
      <c r="D547" s="146"/>
      <c r="E547" s="145"/>
      <c r="F547" s="144"/>
      <c r="G547" s="143"/>
      <c r="H547" s="143"/>
      <c r="I547" s="143"/>
      <c r="J547" s="143"/>
      <c r="K547" s="143"/>
      <c r="L547" s="143"/>
      <c r="M547" s="143"/>
      <c r="N547" s="143"/>
      <c r="O547" s="143"/>
      <c r="P547" s="143"/>
      <c r="Q547" s="143"/>
      <c r="R547" s="143"/>
      <c r="S547" s="143"/>
      <c r="T547" s="143"/>
      <c r="U547" s="143"/>
      <c r="V547" s="143"/>
      <c r="W547" s="143"/>
      <c r="X547" s="143"/>
      <c r="Y547" s="143"/>
      <c r="Z547" s="143"/>
    </row>
    <row r="548" spans="1:26" ht="15.75" customHeight="1">
      <c r="A548" s="147"/>
      <c r="B548" s="143"/>
      <c r="C548" s="146"/>
      <c r="D548" s="146"/>
      <c r="E548" s="145"/>
      <c r="F548" s="144"/>
      <c r="G548" s="143"/>
      <c r="H548" s="143"/>
      <c r="I548" s="143"/>
      <c r="J548" s="143"/>
      <c r="K548" s="143"/>
      <c r="L548" s="143"/>
      <c r="M548" s="143"/>
      <c r="N548" s="143"/>
      <c r="O548" s="143"/>
      <c r="P548" s="143"/>
      <c r="Q548" s="143"/>
      <c r="R548" s="143"/>
      <c r="S548" s="143"/>
      <c r="T548" s="143"/>
      <c r="U548" s="143"/>
      <c r="V548" s="143"/>
      <c r="W548" s="143"/>
      <c r="X548" s="143"/>
      <c r="Y548" s="143"/>
      <c r="Z548" s="143"/>
    </row>
    <row r="549" spans="1:26" ht="15.75" customHeight="1">
      <c r="A549" s="147"/>
      <c r="B549" s="143"/>
      <c r="C549" s="146"/>
      <c r="D549" s="146"/>
      <c r="E549" s="145"/>
      <c r="F549" s="144"/>
      <c r="G549" s="143"/>
      <c r="H549" s="143"/>
      <c r="I549" s="143"/>
      <c r="J549" s="143"/>
      <c r="K549" s="143"/>
      <c r="L549" s="143"/>
      <c r="M549" s="143"/>
      <c r="N549" s="143"/>
      <c r="O549" s="143"/>
      <c r="P549" s="143"/>
      <c r="Q549" s="143"/>
      <c r="R549" s="143"/>
      <c r="S549" s="143"/>
      <c r="T549" s="143"/>
      <c r="U549" s="143"/>
      <c r="V549" s="143"/>
      <c r="W549" s="143"/>
      <c r="X549" s="143"/>
      <c r="Y549" s="143"/>
      <c r="Z549" s="143"/>
    </row>
    <row r="550" spans="1:26" ht="15.75" customHeight="1">
      <c r="A550" s="147"/>
      <c r="B550" s="143"/>
      <c r="C550" s="146"/>
      <c r="D550" s="146"/>
      <c r="E550" s="145"/>
      <c r="F550" s="144"/>
      <c r="G550" s="143"/>
      <c r="H550" s="143"/>
      <c r="I550" s="143"/>
      <c r="J550" s="143"/>
      <c r="K550" s="143"/>
      <c r="L550" s="143"/>
      <c r="M550" s="143"/>
      <c r="N550" s="143"/>
      <c r="O550" s="143"/>
      <c r="P550" s="143"/>
      <c r="Q550" s="143"/>
      <c r="R550" s="143"/>
      <c r="S550" s="143"/>
      <c r="T550" s="143"/>
      <c r="U550" s="143"/>
      <c r="V550" s="143"/>
      <c r="W550" s="143"/>
      <c r="X550" s="143"/>
      <c r="Y550" s="143"/>
      <c r="Z550" s="143"/>
    </row>
    <row r="551" spans="1:26" ht="15.75" customHeight="1">
      <c r="A551" s="147"/>
      <c r="B551" s="143"/>
      <c r="C551" s="146"/>
      <c r="D551" s="146"/>
      <c r="E551" s="145"/>
      <c r="F551" s="144"/>
      <c r="G551" s="143"/>
      <c r="H551" s="143"/>
      <c r="I551" s="143"/>
      <c r="J551" s="143"/>
      <c r="K551" s="143"/>
      <c r="L551" s="143"/>
      <c r="M551" s="143"/>
      <c r="N551" s="143"/>
      <c r="O551" s="143"/>
      <c r="P551" s="143"/>
      <c r="Q551" s="143"/>
      <c r="R551" s="143"/>
      <c r="S551" s="143"/>
      <c r="T551" s="143"/>
      <c r="U551" s="143"/>
      <c r="V551" s="143"/>
      <c r="W551" s="143"/>
      <c r="X551" s="143"/>
      <c r="Y551" s="143"/>
      <c r="Z551" s="143"/>
    </row>
    <row r="552" spans="1:26" ht="15.75" customHeight="1">
      <c r="A552" s="147"/>
      <c r="B552" s="143"/>
      <c r="C552" s="146"/>
      <c r="D552" s="146"/>
      <c r="E552" s="145"/>
      <c r="F552" s="144"/>
      <c r="G552" s="143"/>
      <c r="H552" s="143"/>
      <c r="I552" s="143"/>
      <c r="J552" s="143"/>
      <c r="K552" s="143"/>
      <c r="L552" s="143"/>
      <c r="M552" s="143"/>
      <c r="N552" s="143"/>
      <c r="O552" s="143"/>
      <c r="P552" s="143"/>
      <c r="Q552" s="143"/>
      <c r="R552" s="143"/>
      <c r="S552" s="143"/>
      <c r="T552" s="143"/>
      <c r="U552" s="143"/>
      <c r="V552" s="143"/>
      <c r="W552" s="143"/>
      <c r="X552" s="143"/>
      <c r="Y552" s="143"/>
      <c r="Z552" s="143"/>
    </row>
    <row r="553" spans="1:26" ht="15.75" customHeight="1">
      <c r="A553" s="147"/>
      <c r="B553" s="143"/>
      <c r="C553" s="146"/>
      <c r="D553" s="146"/>
      <c r="E553" s="145"/>
      <c r="F553" s="144"/>
      <c r="G553" s="143"/>
      <c r="H553" s="143"/>
      <c r="I553" s="143"/>
      <c r="J553" s="143"/>
      <c r="K553" s="143"/>
      <c r="L553" s="143"/>
      <c r="M553" s="143"/>
      <c r="N553" s="143"/>
      <c r="O553" s="143"/>
      <c r="P553" s="143"/>
      <c r="Q553" s="143"/>
      <c r="R553" s="143"/>
      <c r="S553" s="143"/>
      <c r="T553" s="143"/>
      <c r="U553" s="143"/>
      <c r="V553" s="143"/>
      <c r="W553" s="143"/>
      <c r="X553" s="143"/>
      <c r="Y553" s="143"/>
      <c r="Z553" s="143"/>
    </row>
    <row r="554" spans="1:26" ht="15.75" customHeight="1">
      <c r="A554" s="147"/>
      <c r="B554" s="143"/>
      <c r="C554" s="146"/>
      <c r="D554" s="146"/>
      <c r="E554" s="145"/>
      <c r="F554" s="144"/>
      <c r="G554" s="143"/>
      <c r="H554" s="143"/>
      <c r="I554" s="143"/>
      <c r="J554" s="143"/>
      <c r="K554" s="143"/>
      <c r="L554" s="143"/>
      <c r="M554" s="143"/>
      <c r="N554" s="143"/>
      <c r="O554" s="143"/>
      <c r="P554" s="143"/>
      <c r="Q554" s="143"/>
      <c r="R554" s="143"/>
      <c r="S554" s="143"/>
      <c r="T554" s="143"/>
      <c r="U554" s="143"/>
      <c r="V554" s="143"/>
      <c r="W554" s="143"/>
      <c r="X554" s="143"/>
      <c r="Y554" s="143"/>
      <c r="Z554" s="143"/>
    </row>
    <row r="555" spans="1:26" ht="15.75" customHeight="1">
      <c r="A555" s="147"/>
      <c r="B555" s="143"/>
      <c r="C555" s="146"/>
      <c r="D555" s="146"/>
      <c r="E555" s="145"/>
      <c r="F555" s="144"/>
      <c r="G555" s="143"/>
      <c r="H555" s="143"/>
      <c r="I555" s="143"/>
      <c r="J555" s="143"/>
      <c r="K555" s="143"/>
      <c r="L555" s="143"/>
      <c r="M555" s="143"/>
      <c r="N555" s="143"/>
      <c r="O555" s="143"/>
      <c r="P555" s="143"/>
      <c r="Q555" s="143"/>
      <c r="R555" s="143"/>
      <c r="S555" s="143"/>
      <c r="T555" s="143"/>
      <c r="U555" s="143"/>
      <c r="V555" s="143"/>
      <c r="W555" s="143"/>
      <c r="X555" s="143"/>
      <c r="Y555" s="143"/>
      <c r="Z555" s="143"/>
    </row>
    <row r="556" spans="1:26" ht="15.75" customHeight="1">
      <c r="A556" s="147"/>
      <c r="B556" s="143"/>
      <c r="C556" s="146"/>
      <c r="D556" s="146"/>
      <c r="E556" s="145"/>
      <c r="F556" s="144"/>
      <c r="G556" s="143"/>
      <c r="H556" s="143"/>
      <c r="I556" s="143"/>
      <c r="J556" s="143"/>
      <c r="K556" s="143"/>
      <c r="L556" s="143"/>
      <c r="M556" s="143"/>
      <c r="N556" s="143"/>
      <c r="O556" s="143"/>
      <c r="P556" s="143"/>
      <c r="Q556" s="143"/>
      <c r="R556" s="143"/>
      <c r="S556" s="143"/>
      <c r="T556" s="143"/>
      <c r="U556" s="143"/>
      <c r="V556" s="143"/>
      <c r="W556" s="143"/>
      <c r="X556" s="143"/>
      <c r="Y556" s="143"/>
      <c r="Z556" s="143"/>
    </row>
    <row r="557" spans="1:26" ht="15.75" customHeight="1">
      <c r="A557" s="147"/>
      <c r="B557" s="143"/>
      <c r="C557" s="146"/>
      <c r="D557" s="146"/>
      <c r="E557" s="145"/>
      <c r="F557" s="144"/>
      <c r="G557" s="143"/>
      <c r="H557" s="143"/>
      <c r="I557" s="143"/>
      <c r="J557" s="143"/>
      <c r="K557" s="143"/>
      <c r="L557" s="143"/>
      <c r="M557" s="143"/>
      <c r="N557" s="143"/>
      <c r="O557" s="143"/>
      <c r="P557" s="143"/>
      <c r="Q557" s="143"/>
      <c r="R557" s="143"/>
      <c r="S557" s="143"/>
      <c r="T557" s="143"/>
      <c r="U557" s="143"/>
      <c r="V557" s="143"/>
      <c r="W557" s="143"/>
      <c r="X557" s="143"/>
      <c r="Y557" s="143"/>
      <c r="Z557" s="143"/>
    </row>
    <row r="558" spans="1:26" ht="15.75" customHeight="1">
      <c r="A558" s="147"/>
      <c r="B558" s="143"/>
      <c r="C558" s="146"/>
      <c r="D558" s="146"/>
      <c r="E558" s="145"/>
      <c r="F558" s="144"/>
      <c r="G558" s="143"/>
      <c r="H558" s="143"/>
      <c r="I558" s="143"/>
      <c r="J558" s="143"/>
      <c r="K558" s="143"/>
      <c r="L558" s="143"/>
      <c r="M558" s="143"/>
      <c r="N558" s="143"/>
      <c r="O558" s="143"/>
      <c r="P558" s="143"/>
      <c r="Q558" s="143"/>
      <c r="R558" s="143"/>
      <c r="S558" s="143"/>
      <c r="T558" s="143"/>
      <c r="U558" s="143"/>
      <c r="V558" s="143"/>
      <c r="W558" s="143"/>
      <c r="X558" s="143"/>
      <c r="Y558" s="143"/>
      <c r="Z558" s="143"/>
    </row>
    <row r="559" spans="1:26" ht="15.75" customHeight="1">
      <c r="A559" s="147"/>
      <c r="B559" s="143"/>
      <c r="C559" s="146"/>
      <c r="D559" s="146"/>
      <c r="E559" s="145"/>
      <c r="F559" s="144"/>
      <c r="G559" s="143"/>
      <c r="H559" s="143"/>
      <c r="I559" s="143"/>
      <c r="J559" s="143"/>
      <c r="K559" s="143"/>
      <c r="L559" s="143"/>
      <c r="M559" s="143"/>
      <c r="N559" s="143"/>
      <c r="O559" s="143"/>
      <c r="P559" s="143"/>
      <c r="Q559" s="143"/>
      <c r="R559" s="143"/>
      <c r="S559" s="143"/>
      <c r="T559" s="143"/>
      <c r="U559" s="143"/>
      <c r="V559" s="143"/>
      <c r="W559" s="143"/>
      <c r="X559" s="143"/>
      <c r="Y559" s="143"/>
      <c r="Z559" s="143"/>
    </row>
    <row r="560" spans="1:26" ht="15.75" customHeight="1">
      <c r="A560" s="147"/>
      <c r="B560" s="143"/>
      <c r="C560" s="146"/>
      <c r="D560" s="146"/>
      <c r="E560" s="145"/>
      <c r="F560" s="144"/>
      <c r="G560" s="143"/>
      <c r="H560" s="143"/>
      <c r="I560" s="143"/>
      <c r="J560" s="143"/>
      <c r="K560" s="143"/>
      <c r="L560" s="143"/>
      <c r="M560" s="143"/>
      <c r="N560" s="143"/>
      <c r="O560" s="143"/>
      <c r="P560" s="143"/>
      <c r="Q560" s="143"/>
      <c r="R560" s="143"/>
      <c r="S560" s="143"/>
      <c r="T560" s="143"/>
      <c r="U560" s="143"/>
      <c r="V560" s="143"/>
      <c r="W560" s="143"/>
      <c r="X560" s="143"/>
      <c r="Y560" s="143"/>
      <c r="Z560" s="143"/>
    </row>
    <row r="561" spans="1:26" ht="15.75" customHeight="1">
      <c r="A561" s="147"/>
      <c r="B561" s="143"/>
      <c r="C561" s="146"/>
      <c r="D561" s="146"/>
      <c r="E561" s="145"/>
      <c r="F561" s="144"/>
      <c r="G561" s="143"/>
      <c r="H561" s="143"/>
      <c r="I561" s="143"/>
      <c r="J561" s="143"/>
      <c r="K561" s="143"/>
      <c r="L561" s="143"/>
      <c r="M561" s="143"/>
      <c r="N561" s="143"/>
      <c r="O561" s="143"/>
      <c r="P561" s="143"/>
      <c r="Q561" s="143"/>
      <c r="R561" s="143"/>
      <c r="S561" s="143"/>
      <c r="T561" s="143"/>
      <c r="U561" s="143"/>
      <c r="V561" s="143"/>
      <c r="W561" s="143"/>
      <c r="X561" s="143"/>
      <c r="Y561" s="143"/>
      <c r="Z561" s="143"/>
    </row>
    <row r="562" spans="1:26" ht="15.75" customHeight="1">
      <c r="A562" s="147"/>
      <c r="B562" s="143"/>
      <c r="C562" s="146"/>
      <c r="D562" s="146"/>
      <c r="E562" s="145"/>
      <c r="F562" s="144"/>
      <c r="G562" s="143"/>
      <c r="H562" s="143"/>
      <c r="I562" s="143"/>
      <c r="J562" s="143"/>
      <c r="K562" s="143"/>
      <c r="L562" s="143"/>
      <c r="M562" s="143"/>
      <c r="N562" s="143"/>
      <c r="O562" s="143"/>
      <c r="P562" s="143"/>
      <c r="Q562" s="143"/>
      <c r="R562" s="143"/>
      <c r="S562" s="143"/>
      <c r="T562" s="143"/>
      <c r="U562" s="143"/>
      <c r="V562" s="143"/>
      <c r="W562" s="143"/>
      <c r="X562" s="143"/>
      <c r="Y562" s="143"/>
      <c r="Z562" s="143"/>
    </row>
    <row r="563" spans="1:26" ht="15.75" customHeight="1">
      <c r="A563" s="147"/>
      <c r="B563" s="143"/>
      <c r="C563" s="146"/>
      <c r="D563" s="146"/>
      <c r="E563" s="145"/>
      <c r="F563" s="144"/>
      <c r="G563" s="143"/>
      <c r="H563" s="143"/>
      <c r="I563" s="143"/>
      <c r="J563" s="143"/>
      <c r="K563" s="143"/>
      <c r="L563" s="143"/>
      <c r="M563" s="143"/>
      <c r="N563" s="143"/>
      <c r="O563" s="143"/>
      <c r="P563" s="143"/>
      <c r="Q563" s="143"/>
      <c r="R563" s="143"/>
      <c r="S563" s="143"/>
      <c r="T563" s="143"/>
      <c r="U563" s="143"/>
      <c r="V563" s="143"/>
      <c r="W563" s="143"/>
      <c r="X563" s="143"/>
      <c r="Y563" s="143"/>
      <c r="Z563" s="143"/>
    </row>
    <row r="564" spans="1:26" ht="15.75" customHeight="1">
      <c r="A564" s="147"/>
      <c r="B564" s="143"/>
      <c r="C564" s="146"/>
      <c r="D564" s="146"/>
      <c r="E564" s="145"/>
      <c r="F564" s="144"/>
      <c r="G564" s="143"/>
      <c r="H564" s="143"/>
      <c r="I564" s="143"/>
      <c r="J564" s="143"/>
      <c r="K564" s="143"/>
      <c r="L564" s="143"/>
      <c r="M564" s="143"/>
      <c r="N564" s="143"/>
      <c r="O564" s="143"/>
      <c r="P564" s="143"/>
      <c r="Q564" s="143"/>
      <c r="R564" s="143"/>
      <c r="S564" s="143"/>
      <c r="T564" s="143"/>
      <c r="U564" s="143"/>
      <c r="V564" s="143"/>
      <c r="W564" s="143"/>
      <c r="X564" s="143"/>
      <c r="Y564" s="143"/>
      <c r="Z564" s="143"/>
    </row>
    <row r="565" spans="1:26" ht="15.75" customHeight="1">
      <c r="A565" s="147"/>
      <c r="B565" s="143"/>
      <c r="C565" s="146"/>
      <c r="D565" s="146"/>
      <c r="E565" s="145"/>
      <c r="F565" s="144"/>
      <c r="G565" s="143"/>
      <c r="H565" s="143"/>
      <c r="I565" s="143"/>
      <c r="J565" s="143"/>
      <c r="K565" s="143"/>
      <c r="L565" s="143"/>
      <c r="M565" s="143"/>
      <c r="N565" s="143"/>
      <c r="O565" s="143"/>
      <c r="P565" s="143"/>
      <c r="Q565" s="143"/>
      <c r="R565" s="143"/>
      <c r="S565" s="143"/>
      <c r="T565" s="143"/>
      <c r="U565" s="143"/>
      <c r="V565" s="143"/>
      <c r="W565" s="143"/>
      <c r="X565" s="143"/>
      <c r="Y565" s="143"/>
      <c r="Z565" s="143"/>
    </row>
    <row r="566" spans="1:26" ht="15.75" customHeight="1">
      <c r="A566" s="147"/>
      <c r="B566" s="143"/>
      <c r="C566" s="146"/>
      <c r="D566" s="146"/>
      <c r="E566" s="145"/>
      <c r="F566" s="144"/>
      <c r="G566" s="143"/>
      <c r="H566" s="143"/>
      <c r="I566" s="143"/>
      <c r="J566" s="143"/>
      <c r="K566" s="143"/>
      <c r="L566" s="143"/>
      <c r="M566" s="143"/>
      <c r="N566" s="143"/>
      <c r="O566" s="143"/>
      <c r="P566" s="143"/>
      <c r="Q566" s="143"/>
      <c r="R566" s="143"/>
      <c r="S566" s="143"/>
      <c r="T566" s="143"/>
      <c r="U566" s="143"/>
      <c r="V566" s="143"/>
      <c r="W566" s="143"/>
      <c r="X566" s="143"/>
      <c r="Y566" s="143"/>
      <c r="Z566" s="143"/>
    </row>
    <row r="567" spans="1:26" ht="15.75" customHeight="1">
      <c r="A567" s="147"/>
      <c r="B567" s="143"/>
      <c r="C567" s="146"/>
      <c r="D567" s="146"/>
      <c r="E567" s="145"/>
      <c r="F567" s="144"/>
      <c r="G567" s="143"/>
      <c r="H567" s="143"/>
      <c r="I567" s="143"/>
      <c r="J567" s="143"/>
      <c r="K567" s="143"/>
      <c r="L567" s="143"/>
      <c r="M567" s="143"/>
      <c r="N567" s="143"/>
      <c r="O567" s="143"/>
      <c r="P567" s="143"/>
      <c r="Q567" s="143"/>
      <c r="R567" s="143"/>
      <c r="S567" s="143"/>
      <c r="T567" s="143"/>
      <c r="U567" s="143"/>
      <c r="V567" s="143"/>
      <c r="W567" s="143"/>
      <c r="X567" s="143"/>
      <c r="Y567" s="143"/>
      <c r="Z567" s="143"/>
    </row>
    <row r="568" spans="1:26" ht="15.75" customHeight="1">
      <c r="A568" s="147"/>
      <c r="B568" s="143"/>
      <c r="C568" s="146"/>
      <c r="D568" s="146"/>
      <c r="E568" s="145"/>
      <c r="F568" s="144"/>
      <c r="G568" s="143"/>
      <c r="H568" s="143"/>
      <c r="I568" s="143"/>
      <c r="J568" s="143"/>
      <c r="K568" s="143"/>
      <c r="L568" s="143"/>
      <c r="M568" s="143"/>
      <c r="N568" s="143"/>
      <c r="O568" s="143"/>
      <c r="P568" s="143"/>
      <c r="Q568" s="143"/>
      <c r="R568" s="143"/>
      <c r="S568" s="143"/>
      <c r="T568" s="143"/>
      <c r="U568" s="143"/>
      <c r="V568" s="143"/>
      <c r="W568" s="143"/>
      <c r="X568" s="143"/>
      <c r="Y568" s="143"/>
      <c r="Z568" s="143"/>
    </row>
    <row r="569" spans="1:26" ht="15.75" customHeight="1">
      <c r="A569" s="147"/>
      <c r="B569" s="143"/>
      <c r="C569" s="146"/>
      <c r="D569" s="146"/>
      <c r="E569" s="145"/>
      <c r="F569" s="144"/>
      <c r="G569" s="143"/>
      <c r="H569" s="143"/>
      <c r="I569" s="143"/>
      <c r="J569" s="143"/>
      <c r="K569" s="143"/>
      <c r="L569" s="143"/>
      <c r="M569" s="143"/>
      <c r="N569" s="143"/>
      <c r="O569" s="143"/>
      <c r="P569" s="143"/>
      <c r="Q569" s="143"/>
      <c r="R569" s="143"/>
      <c r="S569" s="143"/>
      <c r="T569" s="143"/>
      <c r="U569" s="143"/>
      <c r="V569" s="143"/>
      <c r="W569" s="143"/>
      <c r="X569" s="143"/>
      <c r="Y569" s="143"/>
      <c r="Z569" s="143"/>
    </row>
    <row r="570" spans="1:26" ht="15.75" customHeight="1">
      <c r="A570" s="147"/>
      <c r="B570" s="143"/>
      <c r="C570" s="146"/>
      <c r="D570" s="146"/>
      <c r="E570" s="145"/>
      <c r="F570" s="144"/>
      <c r="G570" s="143"/>
      <c r="H570" s="143"/>
      <c r="I570" s="143"/>
      <c r="J570" s="143"/>
      <c r="K570" s="143"/>
      <c r="L570" s="143"/>
      <c r="M570" s="143"/>
      <c r="N570" s="143"/>
      <c r="O570" s="143"/>
      <c r="P570" s="143"/>
      <c r="Q570" s="143"/>
      <c r="R570" s="143"/>
      <c r="S570" s="143"/>
      <c r="T570" s="143"/>
      <c r="U570" s="143"/>
      <c r="V570" s="143"/>
      <c r="W570" s="143"/>
      <c r="X570" s="143"/>
      <c r="Y570" s="143"/>
      <c r="Z570" s="143"/>
    </row>
    <row r="571" spans="1:26" ht="15.75" customHeight="1">
      <c r="A571" s="147"/>
      <c r="B571" s="143"/>
      <c r="C571" s="146"/>
      <c r="D571" s="146"/>
      <c r="E571" s="145"/>
      <c r="F571" s="144"/>
      <c r="G571" s="143"/>
      <c r="H571" s="143"/>
      <c r="I571" s="143"/>
      <c r="J571" s="143"/>
      <c r="K571" s="143"/>
      <c r="L571" s="143"/>
      <c r="M571" s="143"/>
      <c r="N571" s="143"/>
      <c r="O571" s="143"/>
      <c r="P571" s="143"/>
      <c r="Q571" s="143"/>
      <c r="R571" s="143"/>
      <c r="S571" s="143"/>
      <c r="T571" s="143"/>
      <c r="U571" s="143"/>
      <c r="V571" s="143"/>
      <c r="W571" s="143"/>
      <c r="X571" s="143"/>
      <c r="Y571" s="143"/>
      <c r="Z571" s="143"/>
    </row>
    <row r="572" spans="1:26" ht="15.75" customHeight="1">
      <c r="A572" s="147"/>
      <c r="B572" s="143"/>
      <c r="C572" s="146"/>
      <c r="D572" s="146"/>
      <c r="E572" s="145"/>
      <c r="F572" s="144"/>
      <c r="G572" s="143"/>
      <c r="H572" s="143"/>
      <c r="I572" s="143"/>
      <c r="J572" s="143"/>
      <c r="K572" s="143"/>
      <c r="L572" s="143"/>
      <c r="M572" s="143"/>
      <c r="N572" s="143"/>
      <c r="O572" s="143"/>
      <c r="P572" s="143"/>
      <c r="Q572" s="143"/>
      <c r="R572" s="143"/>
      <c r="S572" s="143"/>
      <c r="T572" s="143"/>
      <c r="U572" s="143"/>
      <c r="V572" s="143"/>
      <c r="W572" s="143"/>
      <c r="X572" s="143"/>
      <c r="Y572" s="143"/>
      <c r="Z572" s="143"/>
    </row>
    <row r="573" spans="1:26" ht="15.75" customHeight="1">
      <c r="A573" s="147"/>
      <c r="B573" s="143"/>
      <c r="C573" s="146"/>
      <c r="D573" s="146"/>
      <c r="E573" s="145"/>
      <c r="F573" s="144"/>
      <c r="G573" s="143"/>
      <c r="H573" s="143"/>
      <c r="I573" s="143"/>
      <c r="J573" s="143"/>
      <c r="K573" s="143"/>
      <c r="L573" s="143"/>
      <c r="M573" s="143"/>
      <c r="N573" s="143"/>
      <c r="O573" s="143"/>
      <c r="P573" s="143"/>
      <c r="Q573" s="143"/>
      <c r="R573" s="143"/>
      <c r="S573" s="143"/>
      <c r="T573" s="143"/>
      <c r="U573" s="143"/>
      <c r="V573" s="143"/>
      <c r="W573" s="143"/>
      <c r="X573" s="143"/>
      <c r="Y573" s="143"/>
      <c r="Z573" s="143"/>
    </row>
    <row r="574" spans="1:26" ht="15.75" customHeight="1">
      <c r="A574" s="147"/>
      <c r="B574" s="143"/>
      <c r="C574" s="146"/>
      <c r="D574" s="146"/>
      <c r="E574" s="145"/>
      <c r="F574" s="144"/>
      <c r="G574" s="143"/>
      <c r="H574" s="143"/>
      <c r="I574" s="143"/>
      <c r="J574" s="143"/>
      <c r="K574" s="143"/>
      <c r="L574" s="143"/>
      <c r="M574" s="143"/>
      <c r="N574" s="143"/>
      <c r="O574" s="143"/>
      <c r="P574" s="143"/>
      <c r="Q574" s="143"/>
      <c r="R574" s="143"/>
      <c r="S574" s="143"/>
      <c r="T574" s="143"/>
      <c r="U574" s="143"/>
      <c r="V574" s="143"/>
      <c r="W574" s="143"/>
      <c r="X574" s="143"/>
      <c r="Y574" s="143"/>
      <c r="Z574" s="143"/>
    </row>
    <row r="575" spans="1:26" ht="15.75" customHeight="1">
      <c r="A575" s="147"/>
      <c r="B575" s="143"/>
      <c r="C575" s="146"/>
      <c r="D575" s="146"/>
      <c r="E575" s="145"/>
      <c r="F575" s="144"/>
      <c r="G575" s="143"/>
      <c r="H575" s="143"/>
      <c r="I575" s="143"/>
      <c r="J575" s="143"/>
      <c r="K575" s="143"/>
      <c r="L575" s="143"/>
      <c r="M575" s="143"/>
      <c r="N575" s="143"/>
      <c r="O575" s="143"/>
      <c r="P575" s="143"/>
      <c r="Q575" s="143"/>
      <c r="R575" s="143"/>
      <c r="S575" s="143"/>
      <c r="T575" s="143"/>
      <c r="U575" s="143"/>
      <c r="V575" s="143"/>
      <c r="W575" s="143"/>
      <c r="X575" s="143"/>
      <c r="Y575" s="143"/>
      <c r="Z575" s="143"/>
    </row>
    <row r="576" spans="1:26" ht="15.75" customHeight="1">
      <c r="A576" s="147"/>
      <c r="B576" s="143"/>
      <c r="C576" s="146"/>
      <c r="D576" s="146"/>
      <c r="E576" s="145"/>
      <c r="F576" s="144"/>
      <c r="G576" s="143"/>
      <c r="H576" s="143"/>
      <c r="I576" s="143"/>
      <c r="J576" s="143"/>
      <c r="K576" s="143"/>
      <c r="L576" s="143"/>
      <c r="M576" s="143"/>
      <c r="N576" s="143"/>
      <c r="O576" s="143"/>
      <c r="P576" s="143"/>
      <c r="Q576" s="143"/>
      <c r="R576" s="143"/>
      <c r="S576" s="143"/>
      <c r="T576" s="143"/>
      <c r="U576" s="143"/>
      <c r="V576" s="143"/>
      <c r="W576" s="143"/>
      <c r="X576" s="143"/>
      <c r="Y576" s="143"/>
      <c r="Z576" s="143"/>
    </row>
    <row r="577" spans="1:26" ht="15.75" customHeight="1">
      <c r="A577" s="147"/>
      <c r="B577" s="143"/>
      <c r="C577" s="146"/>
      <c r="D577" s="146"/>
      <c r="E577" s="145"/>
      <c r="F577" s="144"/>
      <c r="G577" s="143"/>
      <c r="H577" s="143"/>
      <c r="I577" s="143"/>
      <c r="J577" s="143"/>
      <c r="K577" s="143"/>
      <c r="L577" s="143"/>
      <c r="M577" s="143"/>
      <c r="N577" s="143"/>
      <c r="O577" s="143"/>
      <c r="P577" s="143"/>
      <c r="Q577" s="143"/>
      <c r="R577" s="143"/>
      <c r="S577" s="143"/>
      <c r="T577" s="143"/>
      <c r="U577" s="143"/>
      <c r="V577" s="143"/>
      <c r="W577" s="143"/>
      <c r="X577" s="143"/>
      <c r="Y577" s="143"/>
      <c r="Z577" s="143"/>
    </row>
    <row r="578" spans="1:26" ht="15.75" customHeight="1">
      <c r="A578" s="147"/>
      <c r="B578" s="143"/>
      <c r="C578" s="146"/>
      <c r="D578" s="146"/>
      <c r="E578" s="145"/>
      <c r="F578" s="144"/>
      <c r="G578" s="143"/>
      <c r="H578" s="143"/>
      <c r="I578" s="143"/>
      <c r="J578" s="143"/>
      <c r="K578" s="143"/>
      <c r="L578" s="143"/>
      <c r="M578" s="143"/>
      <c r="N578" s="143"/>
      <c r="O578" s="143"/>
      <c r="P578" s="143"/>
      <c r="Q578" s="143"/>
      <c r="R578" s="143"/>
      <c r="S578" s="143"/>
      <c r="T578" s="143"/>
      <c r="U578" s="143"/>
      <c r="V578" s="143"/>
      <c r="W578" s="143"/>
      <c r="X578" s="143"/>
      <c r="Y578" s="143"/>
      <c r="Z578" s="143"/>
    </row>
    <row r="579" spans="1:26" ht="15.75" customHeight="1">
      <c r="A579" s="147"/>
      <c r="B579" s="143"/>
      <c r="C579" s="146"/>
      <c r="D579" s="146"/>
      <c r="E579" s="145"/>
      <c r="F579" s="144"/>
      <c r="G579" s="143"/>
      <c r="H579" s="143"/>
      <c r="I579" s="143"/>
      <c r="J579" s="143"/>
      <c r="K579" s="143"/>
      <c r="L579" s="143"/>
      <c r="M579" s="143"/>
      <c r="N579" s="143"/>
      <c r="O579" s="143"/>
      <c r="P579" s="143"/>
      <c r="Q579" s="143"/>
      <c r="R579" s="143"/>
      <c r="S579" s="143"/>
      <c r="T579" s="143"/>
      <c r="U579" s="143"/>
      <c r="V579" s="143"/>
      <c r="W579" s="143"/>
      <c r="X579" s="143"/>
      <c r="Y579" s="143"/>
      <c r="Z579" s="143"/>
    </row>
    <row r="580" spans="1:26" ht="15.75" customHeight="1">
      <c r="A580" s="147"/>
      <c r="B580" s="143"/>
      <c r="C580" s="146"/>
      <c r="D580" s="146"/>
      <c r="E580" s="145"/>
      <c r="F580" s="144"/>
      <c r="G580" s="143"/>
      <c r="H580" s="143"/>
      <c r="I580" s="143"/>
      <c r="J580" s="143"/>
      <c r="K580" s="143"/>
      <c r="L580" s="143"/>
      <c r="M580" s="143"/>
      <c r="N580" s="143"/>
      <c r="O580" s="143"/>
      <c r="P580" s="143"/>
      <c r="Q580" s="143"/>
      <c r="R580" s="143"/>
      <c r="S580" s="143"/>
      <c r="T580" s="143"/>
      <c r="U580" s="143"/>
      <c r="V580" s="143"/>
      <c r="W580" s="143"/>
      <c r="X580" s="143"/>
      <c r="Y580" s="143"/>
      <c r="Z580" s="143"/>
    </row>
    <row r="581" spans="1:26" ht="15.75" customHeight="1">
      <c r="A581" s="147"/>
      <c r="B581" s="143"/>
      <c r="C581" s="146"/>
      <c r="D581" s="146"/>
      <c r="E581" s="145"/>
      <c r="F581" s="144"/>
      <c r="G581" s="143"/>
      <c r="H581" s="143"/>
      <c r="I581" s="143"/>
      <c r="J581" s="143"/>
      <c r="K581" s="143"/>
      <c r="L581" s="143"/>
      <c r="M581" s="143"/>
      <c r="N581" s="143"/>
      <c r="O581" s="143"/>
      <c r="P581" s="143"/>
      <c r="Q581" s="143"/>
      <c r="R581" s="143"/>
      <c r="S581" s="143"/>
      <c r="T581" s="143"/>
      <c r="U581" s="143"/>
      <c r="V581" s="143"/>
      <c r="W581" s="143"/>
      <c r="X581" s="143"/>
      <c r="Y581" s="143"/>
      <c r="Z581" s="143"/>
    </row>
    <row r="582" spans="1:26" ht="15.75" customHeight="1">
      <c r="A582" s="147"/>
      <c r="B582" s="143"/>
      <c r="C582" s="146"/>
      <c r="D582" s="146"/>
      <c r="E582" s="145"/>
      <c r="F582" s="144"/>
      <c r="G582" s="143"/>
      <c r="H582" s="143"/>
      <c r="I582" s="143"/>
      <c r="J582" s="143"/>
      <c r="K582" s="143"/>
      <c r="L582" s="143"/>
      <c r="M582" s="143"/>
      <c r="N582" s="143"/>
      <c r="O582" s="143"/>
      <c r="P582" s="143"/>
      <c r="Q582" s="143"/>
      <c r="R582" s="143"/>
      <c r="S582" s="143"/>
      <c r="T582" s="143"/>
      <c r="U582" s="143"/>
      <c r="V582" s="143"/>
      <c r="W582" s="143"/>
      <c r="X582" s="143"/>
      <c r="Y582" s="143"/>
      <c r="Z582" s="143"/>
    </row>
    <row r="583" spans="1:26" ht="15.75" customHeight="1">
      <c r="A583" s="147"/>
      <c r="B583" s="143"/>
      <c r="C583" s="146"/>
      <c r="D583" s="146"/>
      <c r="E583" s="145"/>
      <c r="F583" s="144"/>
      <c r="G583" s="143"/>
      <c r="H583" s="143"/>
      <c r="I583" s="143"/>
      <c r="J583" s="143"/>
      <c r="K583" s="143"/>
      <c r="L583" s="143"/>
      <c r="M583" s="143"/>
      <c r="N583" s="143"/>
      <c r="O583" s="143"/>
      <c r="P583" s="143"/>
      <c r="Q583" s="143"/>
      <c r="R583" s="143"/>
      <c r="S583" s="143"/>
      <c r="T583" s="143"/>
      <c r="U583" s="143"/>
      <c r="V583" s="143"/>
      <c r="W583" s="143"/>
      <c r="X583" s="143"/>
      <c r="Y583" s="143"/>
      <c r="Z583" s="143"/>
    </row>
    <row r="584" spans="1:26" ht="15.75" customHeight="1">
      <c r="A584" s="147"/>
      <c r="B584" s="143"/>
      <c r="C584" s="146"/>
      <c r="D584" s="146"/>
      <c r="E584" s="145"/>
      <c r="F584" s="144"/>
      <c r="G584" s="143"/>
      <c r="H584" s="143"/>
      <c r="I584" s="143"/>
      <c r="J584" s="143"/>
      <c r="K584" s="143"/>
      <c r="L584" s="143"/>
      <c r="M584" s="143"/>
      <c r="N584" s="143"/>
      <c r="O584" s="143"/>
      <c r="P584" s="143"/>
      <c r="Q584" s="143"/>
      <c r="R584" s="143"/>
      <c r="S584" s="143"/>
      <c r="T584" s="143"/>
      <c r="U584" s="143"/>
      <c r="V584" s="143"/>
      <c r="W584" s="143"/>
      <c r="X584" s="143"/>
      <c r="Y584" s="143"/>
      <c r="Z584" s="143"/>
    </row>
    <row r="585" spans="1:26" ht="15.75" customHeight="1">
      <c r="A585" s="147"/>
      <c r="B585" s="143"/>
      <c r="C585" s="146"/>
      <c r="D585" s="146"/>
      <c r="E585" s="145"/>
      <c r="F585" s="144"/>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ht="15.75" customHeight="1">
      <c r="A586" s="147"/>
      <c r="B586" s="143"/>
      <c r="C586" s="146"/>
      <c r="D586" s="146"/>
      <c r="E586" s="145"/>
      <c r="F586" s="144"/>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ht="15.75" customHeight="1">
      <c r="A587" s="147"/>
      <c r="B587" s="143"/>
      <c r="C587" s="146"/>
      <c r="D587" s="146"/>
      <c r="E587" s="145"/>
      <c r="F587" s="144"/>
      <c r="G587" s="143"/>
      <c r="H587" s="143"/>
      <c r="I587" s="143"/>
      <c r="J587" s="143"/>
      <c r="K587" s="143"/>
      <c r="L587" s="143"/>
      <c r="M587" s="143"/>
      <c r="N587" s="143"/>
      <c r="O587" s="143"/>
      <c r="P587" s="143"/>
      <c r="Q587" s="143"/>
      <c r="R587" s="143"/>
      <c r="S587" s="143"/>
      <c r="T587" s="143"/>
      <c r="U587" s="143"/>
      <c r="V587" s="143"/>
      <c r="W587" s="143"/>
      <c r="X587" s="143"/>
      <c r="Y587" s="143"/>
      <c r="Z587" s="143"/>
    </row>
    <row r="588" spans="1:26" ht="15.75" customHeight="1">
      <c r="A588" s="147"/>
      <c r="B588" s="143"/>
      <c r="C588" s="146"/>
      <c r="D588" s="146"/>
      <c r="E588" s="145"/>
      <c r="F588" s="144"/>
      <c r="G588" s="143"/>
      <c r="H588" s="143"/>
      <c r="I588" s="143"/>
      <c r="J588" s="143"/>
      <c r="K588" s="143"/>
      <c r="L588" s="143"/>
      <c r="M588" s="143"/>
      <c r="N588" s="143"/>
      <c r="O588" s="143"/>
      <c r="P588" s="143"/>
      <c r="Q588" s="143"/>
      <c r="R588" s="143"/>
      <c r="S588" s="143"/>
      <c r="T588" s="143"/>
      <c r="U588" s="143"/>
      <c r="V588" s="143"/>
      <c r="W588" s="143"/>
      <c r="X588" s="143"/>
      <c r="Y588" s="143"/>
      <c r="Z588" s="143"/>
    </row>
    <row r="589" spans="1:26" ht="15.75" customHeight="1">
      <c r="A589" s="147"/>
      <c r="B589" s="143"/>
      <c r="C589" s="146"/>
      <c r="D589" s="146"/>
      <c r="E589" s="145"/>
      <c r="F589" s="144"/>
      <c r="G589" s="143"/>
      <c r="H589" s="143"/>
      <c r="I589" s="143"/>
      <c r="J589" s="143"/>
      <c r="K589" s="143"/>
      <c r="L589" s="143"/>
      <c r="M589" s="143"/>
      <c r="N589" s="143"/>
      <c r="O589" s="143"/>
      <c r="P589" s="143"/>
      <c r="Q589" s="143"/>
      <c r="R589" s="143"/>
      <c r="S589" s="143"/>
      <c r="T589" s="143"/>
      <c r="U589" s="143"/>
      <c r="V589" s="143"/>
      <c r="W589" s="143"/>
      <c r="X589" s="143"/>
      <c r="Y589" s="143"/>
      <c r="Z589" s="143"/>
    </row>
    <row r="590" spans="1:26" ht="15.75" customHeight="1">
      <c r="A590" s="147"/>
      <c r="B590" s="143"/>
      <c r="C590" s="146"/>
      <c r="D590" s="146"/>
      <c r="E590" s="145"/>
      <c r="F590" s="144"/>
      <c r="G590" s="143"/>
      <c r="H590" s="143"/>
      <c r="I590" s="143"/>
      <c r="J590" s="143"/>
      <c r="K590" s="143"/>
      <c r="L590" s="143"/>
      <c r="M590" s="143"/>
      <c r="N590" s="143"/>
      <c r="O590" s="143"/>
      <c r="P590" s="143"/>
      <c r="Q590" s="143"/>
      <c r="R590" s="143"/>
      <c r="S590" s="143"/>
      <c r="T590" s="143"/>
      <c r="U590" s="143"/>
      <c r="V590" s="143"/>
      <c r="W590" s="143"/>
      <c r="X590" s="143"/>
      <c r="Y590" s="143"/>
      <c r="Z590" s="143"/>
    </row>
    <row r="591" spans="1:26" ht="15.75" customHeight="1">
      <c r="A591" s="147"/>
      <c r="B591" s="143"/>
      <c r="C591" s="146"/>
      <c r="D591" s="146"/>
      <c r="E591" s="145"/>
      <c r="F591" s="144"/>
      <c r="G591" s="143"/>
      <c r="H591" s="143"/>
      <c r="I591" s="143"/>
      <c r="J591" s="143"/>
      <c r="K591" s="143"/>
      <c r="L591" s="143"/>
      <c r="M591" s="143"/>
      <c r="N591" s="143"/>
      <c r="O591" s="143"/>
      <c r="P591" s="143"/>
      <c r="Q591" s="143"/>
      <c r="R591" s="143"/>
      <c r="S591" s="143"/>
      <c r="T591" s="143"/>
      <c r="U591" s="143"/>
      <c r="V591" s="143"/>
      <c r="W591" s="143"/>
      <c r="X591" s="143"/>
      <c r="Y591" s="143"/>
      <c r="Z591" s="143"/>
    </row>
    <row r="592" spans="1:26" ht="15.75" customHeight="1">
      <c r="A592" s="147"/>
      <c r="B592" s="143"/>
      <c r="C592" s="146"/>
      <c r="D592" s="146"/>
      <c r="E592" s="145"/>
      <c r="F592" s="144"/>
      <c r="G592" s="143"/>
      <c r="H592" s="143"/>
      <c r="I592" s="143"/>
      <c r="J592" s="143"/>
      <c r="K592" s="143"/>
      <c r="L592" s="143"/>
      <c r="M592" s="143"/>
      <c r="N592" s="143"/>
      <c r="O592" s="143"/>
      <c r="P592" s="143"/>
      <c r="Q592" s="143"/>
      <c r="R592" s="143"/>
      <c r="S592" s="143"/>
      <c r="T592" s="143"/>
      <c r="U592" s="143"/>
      <c r="V592" s="143"/>
      <c r="W592" s="143"/>
      <c r="X592" s="143"/>
      <c r="Y592" s="143"/>
      <c r="Z592" s="143"/>
    </row>
    <row r="593" spans="1:26" ht="15.75" customHeight="1">
      <c r="A593" s="147"/>
      <c r="B593" s="143"/>
      <c r="C593" s="146"/>
      <c r="D593" s="146"/>
      <c r="E593" s="145"/>
      <c r="F593" s="144"/>
      <c r="G593" s="143"/>
      <c r="H593" s="143"/>
      <c r="I593" s="143"/>
      <c r="J593" s="143"/>
      <c r="K593" s="143"/>
      <c r="L593" s="143"/>
      <c r="M593" s="143"/>
      <c r="N593" s="143"/>
      <c r="O593" s="143"/>
      <c r="P593" s="143"/>
      <c r="Q593" s="143"/>
      <c r="R593" s="143"/>
      <c r="S593" s="143"/>
      <c r="T593" s="143"/>
      <c r="U593" s="143"/>
      <c r="V593" s="143"/>
      <c r="W593" s="143"/>
      <c r="X593" s="143"/>
      <c r="Y593" s="143"/>
      <c r="Z593" s="143"/>
    </row>
    <row r="594" spans="1:26" ht="15.75" customHeight="1">
      <c r="A594" s="147"/>
      <c r="B594" s="143"/>
      <c r="C594" s="146"/>
      <c r="D594" s="146"/>
      <c r="E594" s="145"/>
      <c r="F594" s="144"/>
      <c r="G594" s="143"/>
      <c r="H594" s="143"/>
      <c r="I594" s="143"/>
      <c r="J594" s="143"/>
      <c r="K594" s="143"/>
      <c r="L594" s="143"/>
      <c r="M594" s="143"/>
      <c r="N594" s="143"/>
      <c r="O594" s="143"/>
      <c r="P594" s="143"/>
      <c r="Q594" s="143"/>
      <c r="R594" s="143"/>
      <c r="S594" s="143"/>
      <c r="T594" s="143"/>
      <c r="U594" s="143"/>
      <c r="V594" s="143"/>
      <c r="W594" s="143"/>
      <c r="X594" s="143"/>
      <c r="Y594" s="143"/>
      <c r="Z594" s="143"/>
    </row>
    <row r="595" spans="1:26" ht="15.75" customHeight="1">
      <c r="A595" s="147"/>
      <c r="B595" s="143"/>
      <c r="C595" s="146"/>
      <c r="D595" s="146"/>
      <c r="E595" s="145"/>
      <c r="F595" s="144"/>
      <c r="G595" s="143"/>
      <c r="H595" s="143"/>
      <c r="I595" s="143"/>
      <c r="J595" s="143"/>
      <c r="K595" s="143"/>
      <c r="L595" s="143"/>
      <c r="M595" s="143"/>
      <c r="N595" s="143"/>
      <c r="O595" s="143"/>
      <c r="P595" s="143"/>
      <c r="Q595" s="143"/>
      <c r="R595" s="143"/>
      <c r="S595" s="143"/>
      <c r="T595" s="143"/>
      <c r="U595" s="143"/>
      <c r="V595" s="143"/>
      <c r="W595" s="143"/>
      <c r="X595" s="143"/>
      <c r="Y595" s="143"/>
      <c r="Z595" s="143"/>
    </row>
    <row r="596" spans="1:26" ht="15.75" customHeight="1">
      <c r="A596" s="147"/>
      <c r="B596" s="143"/>
      <c r="C596" s="146"/>
      <c r="D596" s="146"/>
      <c r="E596" s="145"/>
      <c r="F596" s="144"/>
      <c r="G596" s="143"/>
      <c r="H596" s="143"/>
      <c r="I596" s="143"/>
      <c r="J596" s="143"/>
      <c r="K596" s="143"/>
      <c r="L596" s="143"/>
      <c r="M596" s="143"/>
      <c r="N596" s="143"/>
      <c r="O596" s="143"/>
      <c r="P596" s="143"/>
      <c r="Q596" s="143"/>
      <c r="R596" s="143"/>
      <c r="S596" s="143"/>
      <c r="T596" s="143"/>
      <c r="U596" s="143"/>
      <c r="V596" s="143"/>
      <c r="W596" s="143"/>
      <c r="X596" s="143"/>
      <c r="Y596" s="143"/>
      <c r="Z596" s="143"/>
    </row>
    <row r="597" spans="1:26" ht="15.75" customHeight="1">
      <c r="A597" s="147"/>
      <c r="B597" s="143"/>
      <c r="C597" s="146"/>
      <c r="D597" s="146"/>
      <c r="E597" s="145"/>
      <c r="F597" s="144"/>
      <c r="G597" s="143"/>
      <c r="H597" s="143"/>
      <c r="I597" s="143"/>
      <c r="J597" s="143"/>
      <c r="K597" s="143"/>
      <c r="L597" s="143"/>
      <c r="M597" s="143"/>
      <c r="N597" s="143"/>
      <c r="O597" s="143"/>
      <c r="P597" s="143"/>
      <c r="Q597" s="143"/>
      <c r="R597" s="143"/>
      <c r="S597" s="143"/>
      <c r="T597" s="143"/>
      <c r="U597" s="143"/>
      <c r="V597" s="143"/>
      <c r="W597" s="143"/>
      <c r="X597" s="143"/>
      <c r="Y597" s="143"/>
      <c r="Z597" s="143"/>
    </row>
    <row r="598" spans="1:26" ht="15.75" customHeight="1">
      <c r="A598" s="147"/>
      <c r="B598" s="143"/>
      <c r="C598" s="146"/>
      <c r="D598" s="146"/>
      <c r="E598" s="145"/>
      <c r="F598" s="144"/>
      <c r="G598" s="143"/>
      <c r="H598" s="143"/>
      <c r="I598" s="143"/>
      <c r="J598" s="143"/>
      <c r="K598" s="143"/>
      <c r="L598" s="143"/>
      <c r="M598" s="143"/>
      <c r="N598" s="143"/>
      <c r="O598" s="143"/>
      <c r="P598" s="143"/>
      <c r="Q598" s="143"/>
      <c r="R598" s="143"/>
      <c r="S598" s="143"/>
      <c r="T598" s="143"/>
      <c r="U598" s="143"/>
      <c r="V598" s="143"/>
      <c r="W598" s="143"/>
      <c r="X598" s="143"/>
      <c r="Y598" s="143"/>
      <c r="Z598" s="143"/>
    </row>
    <row r="599" spans="1:26" ht="15.75" customHeight="1">
      <c r="A599" s="147"/>
      <c r="B599" s="143"/>
      <c r="C599" s="146"/>
      <c r="D599" s="146"/>
      <c r="E599" s="145"/>
      <c r="F599" s="144"/>
      <c r="G599" s="143"/>
      <c r="H599" s="143"/>
      <c r="I599" s="143"/>
      <c r="J599" s="143"/>
      <c r="K599" s="143"/>
      <c r="L599" s="143"/>
      <c r="M599" s="143"/>
      <c r="N599" s="143"/>
      <c r="O599" s="143"/>
      <c r="P599" s="143"/>
      <c r="Q599" s="143"/>
      <c r="R599" s="143"/>
      <c r="S599" s="143"/>
      <c r="T599" s="143"/>
      <c r="U599" s="143"/>
      <c r="V599" s="143"/>
      <c r="W599" s="143"/>
      <c r="X599" s="143"/>
      <c r="Y599" s="143"/>
      <c r="Z599" s="143"/>
    </row>
    <row r="600" spans="1:26" ht="15.75" customHeight="1">
      <c r="A600" s="147"/>
      <c r="B600" s="143"/>
      <c r="C600" s="146"/>
      <c r="D600" s="146"/>
      <c r="E600" s="145"/>
      <c r="F600" s="144"/>
      <c r="G600" s="143"/>
      <c r="H600" s="143"/>
      <c r="I600" s="143"/>
      <c r="J600" s="143"/>
      <c r="K600" s="143"/>
      <c r="L600" s="143"/>
      <c r="M600" s="143"/>
      <c r="N600" s="143"/>
      <c r="O600" s="143"/>
      <c r="P600" s="143"/>
      <c r="Q600" s="143"/>
      <c r="R600" s="143"/>
      <c r="S600" s="143"/>
      <c r="T600" s="143"/>
      <c r="U600" s="143"/>
      <c r="V600" s="143"/>
      <c r="W600" s="143"/>
      <c r="X600" s="143"/>
      <c r="Y600" s="143"/>
      <c r="Z600" s="143"/>
    </row>
    <row r="601" spans="1:26" ht="15.75" customHeight="1">
      <c r="A601" s="147"/>
      <c r="B601" s="143"/>
      <c r="C601" s="146"/>
      <c r="D601" s="146"/>
      <c r="E601" s="145"/>
      <c r="F601" s="144"/>
      <c r="G601" s="143"/>
      <c r="H601" s="143"/>
      <c r="I601" s="143"/>
      <c r="J601" s="143"/>
      <c r="K601" s="143"/>
      <c r="L601" s="143"/>
      <c r="M601" s="143"/>
      <c r="N601" s="143"/>
      <c r="O601" s="143"/>
      <c r="P601" s="143"/>
      <c r="Q601" s="143"/>
      <c r="R601" s="143"/>
      <c r="S601" s="143"/>
      <c r="T601" s="143"/>
      <c r="U601" s="143"/>
      <c r="V601" s="143"/>
      <c r="W601" s="143"/>
      <c r="X601" s="143"/>
      <c r="Y601" s="143"/>
      <c r="Z601" s="143"/>
    </row>
    <row r="602" spans="1:26" ht="15.75" customHeight="1">
      <c r="A602" s="147"/>
      <c r="B602" s="143"/>
      <c r="C602" s="146"/>
      <c r="D602" s="146"/>
      <c r="E602" s="145"/>
      <c r="F602" s="144"/>
      <c r="G602" s="143"/>
      <c r="H602" s="143"/>
      <c r="I602" s="143"/>
      <c r="J602" s="143"/>
      <c r="K602" s="143"/>
      <c r="L602" s="143"/>
      <c r="M602" s="143"/>
      <c r="N602" s="143"/>
      <c r="O602" s="143"/>
      <c r="P602" s="143"/>
      <c r="Q602" s="143"/>
      <c r="R602" s="143"/>
      <c r="S602" s="143"/>
      <c r="T602" s="143"/>
      <c r="U602" s="143"/>
      <c r="V602" s="143"/>
      <c r="W602" s="143"/>
      <c r="X602" s="143"/>
      <c r="Y602" s="143"/>
      <c r="Z602" s="143"/>
    </row>
    <row r="603" spans="1:26" ht="15.75" customHeight="1">
      <c r="A603" s="147"/>
      <c r="B603" s="143"/>
      <c r="C603" s="146"/>
      <c r="D603" s="146"/>
      <c r="E603" s="145"/>
      <c r="F603" s="144"/>
      <c r="G603" s="143"/>
      <c r="H603" s="143"/>
      <c r="I603" s="143"/>
      <c r="J603" s="143"/>
      <c r="K603" s="143"/>
      <c r="L603" s="143"/>
      <c r="M603" s="143"/>
      <c r="N603" s="143"/>
      <c r="O603" s="143"/>
      <c r="P603" s="143"/>
      <c r="Q603" s="143"/>
      <c r="R603" s="143"/>
      <c r="S603" s="143"/>
      <c r="T603" s="143"/>
      <c r="U603" s="143"/>
      <c r="V603" s="143"/>
      <c r="W603" s="143"/>
      <c r="X603" s="143"/>
      <c r="Y603" s="143"/>
      <c r="Z603" s="143"/>
    </row>
    <row r="604" spans="1:26" ht="15.75" customHeight="1">
      <c r="A604" s="147"/>
      <c r="B604" s="143"/>
      <c r="C604" s="146"/>
      <c r="D604" s="146"/>
      <c r="E604" s="145"/>
      <c r="F604" s="144"/>
      <c r="G604" s="143"/>
      <c r="H604" s="143"/>
      <c r="I604" s="143"/>
      <c r="J604" s="143"/>
      <c r="K604" s="143"/>
      <c r="L604" s="143"/>
      <c r="M604" s="143"/>
      <c r="N604" s="143"/>
      <c r="O604" s="143"/>
      <c r="P604" s="143"/>
      <c r="Q604" s="143"/>
      <c r="R604" s="143"/>
      <c r="S604" s="143"/>
      <c r="T604" s="143"/>
      <c r="U604" s="143"/>
      <c r="V604" s="143"/>
      <c r="W604" s="143"/>
      <c r="X604" s="143"/>
      <c r="Y604" s="143"/>
      <c r="Z604" s="143"/>
    </row>
    <row r="605" spans="1:26" ht="15.75" customHeight="1">
      <c r="A605" s="147"/>
      <c r="B605" s="143"/>
      <c r="C605" s="146"/>
      <c r="D605" s="146"/>
      <c r="E605" s="145"/>
      <c r="F605" s="144"/>
      <c r="G605" s="143"/>
      <c r="H605" s="143"/>
      <c r="I605" s="143"/>
      <c r="J605" s="143"/>
      <c r="K605" s="143"/>
      <c r="L605" s="143"/>
      <c r="M605" s="143"/>
      <c r="N605" s="143"/>
      <c r="O605" s="143"/>
      <c r="P605" s="143"/>
      <c r="Q605" s="143"/>
      <c r="R605" s="143"/>
      <c r="S605" s="143"/>
      <c r="T605" s="143"/>
      <c r="U605" s="143"/>
      <c r="V605" s="143"/>
      <c r="W605" s="143"/>
      <c r="X605" s="143"/>
      <c r="Y605" s="143"/>
      <c r="Z605" s="143"/>
    </row>
    <row r="606" spans="1:26" ht="15.75" customHeight="1">
      <c r="A606" s="147"/>
      <c r="B606" s="143"/>
      <c r="C606" s="146"/>
      <c r="D606" s="146"/>
      <c r="E606" s="145"/>
      <c r="F606" s="144"/>
      <c r="G606" s="143"/>
      <c r="H606" s="143"/>
      <c r="I606" s="143"/>
      <c r="J606" s="143"/>
      <c r="K606" s="143"/>
      <c r="L606" s="143"/>
      <c r="M606" s="143"/>
      <c r="N606" s="143"/>
      <c r="O606" s="143"/>
      <c r="P606" s="143"/>
      <c r="Q606" s="143"/>
      <c r="R606" s="143"/>
      <c r="S606" s="143"/>
      <c r="T606" s="143"/>
      <c r="U606" s="143"/>
      <c r="V606" s="143"/>
      <c r="W606" s="143"/>
      <c r="X606" s="143"/>
      <c r="Y606" s="143"/>
      <c r="Z606" s="143"/>
    </row>
    <row r="607" spans="1:26" ht="15.75" customHeight="1">
      <c r="A607" s="147"/>
      <c r="B607" s="143"/>
      <c r="C607" s="146"/>
      <c r="D607" s="146"/>
      <c r="E607" s="145"/>
      <c r="F607" s="144"/>
      <c r="G607" s="143"/>
      <c r="H607" s="143"/>
      <c r="I607" s="143"/>
      <c r="J607" s="143"/>
      <c r="K607" s="143"/>
      <c r="L607" s="143"/>
      <c r="M607" s="143"/>
      <c r="N607" s="143"/>
      <c r="O607" s="143"/>
      <c r="P607" s="143"/>
      <c r="Q607" s="143"/>
      <c r="R607" s="143"/>
      <c r="S607" s="143"/>
      <c r="T607" s="143"/>
      <c r="U607" s="143"/>
      <c r="V607" s="143"/>
      <c r="W607" s="143"/>
      <c r="X607" s="143"/>
      <c r="Y607" s="143"/>
      <c r="Z607" s="143"/>
    </row>
    <row r="608" spans="1:26" ht="15.75" customHeight="1">
      <c r="A608" s="147"/>
      <c r="B608" s="143"/>
      <c r="C608" s="146"/>
      <c r="D608" s="146"/>
      <c r="E608" s="145"/>
      <c r="F608" s="144"/>
      <c r="G608" s="143"/>
      <c r="H608" s="143"/>
      <c r="I608" s="143"/>
      <c r="J608" s="143"/>
      <c r="K608" s="143"/>
      <c r="L608" s="143"/>
      <c r="M608" s="143"/>
      <c r="N608" s="143"/>
      <c r="O608" s="143"/>
      <c r="P608" s="143"/>
      <c r="Q608" s="143"/>
      <c r="R608" s="143"/>
      <c r="S608" s="143"/>
      <c r="T608" s="143"/>
      <c r="U608" s="143"/>
      <c r="V608" s="143"/>
      <c r="W608" s="143"/>
      <c r="X608" s="143"/>
      <c r="Y608" s="143"/>
      <c r="Z608" s="143"/>
    </row>
    <row r="609" spans="1:26" ht="15.75" customHeight="1">
      <c r="A609" s="147"/>
      <c r="B609" s="143"/>
      <c r="C609" s="146"/>
      <c r="D609" s="146"/>
      <c r="E609" s="145"/>
      <c r="F609" s="144"/>
      <c r="G609" s="143"/>
      <c r="H609" s="143"/>
      <c r="I609" s="143"/>
      <c r="J609" s="143"/>
      <c r="K609" s="143"/>
      <c r="L609" s="143"/>
      <c r="M609" s="143"/>
      <c r="N609" s="143"/>
      <c r="O609" s="143"/>
      <c r="P609" s="143"/>
      <c r="Q609" s="143"/>
      <c r="R609" s="143"/>
      <c r="S609" s="143"/>
      <c r="T609" s="143"/>
      <c r="U609" s="143"/>
      <c r="V609" s="143"/>
      <c r="W609" s="143"/>
      <c r="X609" s="143"/>
      <c r="Y609" s="143"/>
      <c r="Z609" s="143"/>
    </row>
    <row r="610" spans="1:26" ht="15.75" customHeight="1">
      <c r="A610" s="147"/>
      <c r="B610" s="143"/>
      <c r="C610" s="146"/>
      <c r="D610" s="146"/>
      <c r="E610" s="145"/>
      <c r="F610" s="144"/>
      <c r="G610" s="143"/>
      <c r="H610" s="143"/>
      <c r="I610" s="143"/>
      <c r="J610" s="143"/>
      <c r="K610" s="143"/>
      <c r="L610" s="143"/>
      <c r="M610" s="143"/>
      <c r="N610" s="143"/>
      <c r="O610" s="143"/>
      <c r="P610" s="143"/>
      <c r="Q610" s="143"/>
      <c r="R610" s="143"/>
      <c r="S610" s="143"/>
      <c r="T610" s="143"/>
      <c r="U610" s="143"/>
      <c r="V610" s="143"/>
      <c r="W610" s="143"/>
      <c r="X610" s="143"/>
      <c r="Y610" s="143"/>
      <c r="Z610" s="143"/>
    </row>
    <row r="611" spans="1:26" ht="15.75" customHeight="1">
      <c r="A611" s="147"/>
      <c r="B611" s="143"/>
      <c r="C611" s="146"/>
      <c r="D611" s="146"/>
      <c r="E611" s="145"/>
      <c r="F611" s="144"/>
      <c r="G611" s="143"/>
      <c r="H611" s="143"/>
      <c r="I611" s="143"/>
      <c r="J611" s="143"/>
      <c r="K611" s="143"/>
      <c r="L611" s="143"/>
      <c r="M611" s="143"/>
      <c r="N611" s="143"/>
      <c r="O611" s="143"/>
      <c r="P611" s="143"/>
      <c r="Q611" s="143"/>
      <c r="R611" s="143"/>
      <c r="S611" s="143"/>
      <c r="T611" s="143"/>
      <c r="U611" s="143"/>
      <c r="V611" s="143"/>
      <c r="W611" s="143"/>
      <c r="X611" s="143"/>
      <c r="Y611" s="143"/>
      <c r="Z611" s="143"/>
    </row>
    <row r="612" spans="1:26" ht="15.75" customHeight="1">
      <c r="A612" s="147"/>
      <c r="B612" s="143"/>
      <c r="C612" s="146"/>
      <c r="D612" s="146"/>
      <c r="E612" s="145"/>
      <c r="F612" s="144"/>
      <c r="G612" s="143"/>
      <c r="H612" s="143"/>
      <c r="I612" s="143"/>
      <c r="J612" s="143"/>
      <c r="K612" s="143"/>
      <c r="L612" s="143"/>
      <c r="M612" s="143"/>
      <c r="N612" s="143"/>
      <c r="O612" s="143"/>
      <c r="P612" s="143"/>
      <c r="Q612" s="143"/>
      <c r="R612" s="143"/>
      <c r="S612" s="143"/>
      <c r="T612" s="143"/>
      <c r="U612" s="143"/>
      <c r="V612" s="143"/>
      <c r="W612" s="143"/>
      <c r="X612" s="143"/>
      <c r="Y612" s="143"/>
      <c r="Z612" s="143"/>
    </row>
    <row r="613" spans="1:26" ht="15.75" customHeight="1">
      <c r="A613" s="147"/>
      <c r="B613" s="143"/>
      <c r="C613" s="146"/>
      <c r="D613" s="146"/>
      <c r="E613" s="145"/>
      <c r="F613" s="144"/>
      <c r="G613" s="143"/>
      <c r="H613" s="143"/>
      <c r="I613" s="143"/>
      <c r="J613" s="143"/>
      <c r="K613" s="143"/>
      <c r="L613" s="143"/>
      <c r="M613" s="143"/>
      <c r="N613" s="143"/>
      <c r="O613" s="143"/>
      <c r="P613" s="143"/>
      <c r="Q613" s="143"/>
      <c r="R613" s="143"/>
      <c r="S613" s="143"/>
      <c r="T613" s="143"/>
      <c r="U613" s="143"/>
      <c r="V613" s="143"/>
      <c r="W613" s="143"/>
      <c r="X613" s="143"/>
      <c r="Y613" s="143"/>
      <c r="Z613" s="143"/>
    </row>
    <row r="614" spans="1:26" ht="15.75" customHeight="1">
      <c r="A614" s="147"/>
      <c r="B614" s="143"/>
      <c r="C614" s="146"/>
      <c r="D614" s="146"/>
      <c r="E614" s="145"/>
      <c r="F614" s="144"/>
      <c r="G614" s="143"/>
      <c r="H614" s="143"/>
      <c r="I614" s="143"/>
      <c r="J614" s="143"/>
      <c r="K614" s="143"/>
      <c r="L614" s="143"/>
      <c r="M614" s="143"/>
      <c r="N614" s="143"/>
      <c r="O614" s="143"/>
      <c r="P614" s="143"/>
      <c r="Q614" s="143"/>
      <c r="R614" s="143"/>
      <c r="S614" s="143"/>
      <c r="T614" s="143"/>
      <c r="U614" s="143"/>
      <c r="V614" s="143"/>
      <c r="W614" s="143"/>
      <c r="X614" s="143"/>
      <c r="Y614" s="143"/>
      <c r="Z614" s="143"/>
    </row>
    <row r="615" spans="1:26" ht="15.75" customHeight="1">
      <c r="A615" s="147"/>
      <c r="B615" s="143"/>
      <c r="C615" s="146"/>
      <c r="D615" s="146"/>
      <c r="E615" s="145"/>
      <c r="F615" s="144"/>
      <c r="G615" s="143"/>
      <c r="H615" s="143"/>
      <c r="I615" s="143"/>
      <c r="J615" s="143"/>
      <c r="K615" s="143"/>
      <c r="L615" s="143"/>
      <c r="M615" s="143"/>
      <c r="N615" s="143"/>
      <c r="O615" s="143"/>
      <c r="P615" s="143"/>
      <c r="Q615" s="143"/>
      <c r="R615" s="143"/>
      <c r="S615" s="143"/>
      <c r="T615" s="143"/>
      <c r="U615" s="143"/>
      <c r="V615" s="143"/>
      <c r="W615" s="143"/>
      <c r="X615" s="143"/>
      <c r="Y615" s="143"/>
      <c r="Z615" s="143"/>
    </row>
    <row r="616" spans="1:26" ht="15.75" customHeight="1">
      <c r="A616" s="147"/>
      <c r="B616" s="143"/>
      <c r="C616" s="146"/>
      <c r="D616" s="146"/>
      <c r="E616" s="145"/>
      <c r="F616" s="144"/>
      <c r="G616" s="143"/>
      <c r="H616" s="143"/>
      <c r="I616" s="143"/>
      <c r="J616" s="143"/>
      <c r="K616" s="143"/>
      <c r="L616" s="143"/>
      <c r="M616" s="143"/>
      <c r="N616" s="143"/>
      <c r="O616" s="143"/>
      <c r="P616" s="143"/>
      <c r="Q616" s="143"/>
      <c r="R616" s="143"/>
      <c r="S616" s="143"/>
      <c r="T616" s="143"/>
      <c r="U616" s="143"/>
      <c r="V616" s="143"/>
      <c r="W616" s="143"/>
      <c r="X616" s="143"/>
      <c r="Y616" s="143"/>
      <c r="Z616" s="143"/>
    </row>
    <row r="617" spans="1:26" ht="15.75" customHeight="1">
      <c r="A617" s="147"/>
      <c r="B617" s="143"/>
      <c r="C617" s="146"/>
      <c r="D617" s="146"/>
      <c r="E617" s="145"/>
      <c r="F617" s="144"/>
      <c r="G617" s="143"/>
      <c r="H617" s="143"/>
      <c r="I617" s="143"/>
      <c r="J617" s="143"/>
      <c r="K617" s="143"/>
      <c r="L617" s="143"/>
      <c r="M617" s="143"/>
      <c r="N617" s="143"/>
      <c r="O617" s="143"/>
      <c r="P617" s="143"/>
      <c r="Q617" s="143"/>
      <c r="R617" s="143"/>
      <c r="S617" s="143"/>
      <c r="T617" s="143"/>
      <c r="U617" s="143"/>
      <c r="V617" s="143"/>
      <c r="W617" s="143"/>
      <c r="X617" s="143"/>
      <c r="Y617" s="143"/>
      <c r="Z617" s="143"/>
    </row>
    <row r="618" spans="1:26" ht="15.75" customHeight="1">
      <c r="A618" s="147"/>
      <c r="B618" s="143"/>
      <c r="C618" s="146"/>
      <c r="D618" s="146"/>
      <c r="E618" s="145"/>
      <c r="F618" s="144"/>
      <c r="G618" s="143"/>
      <c r="H618" s="143"/>
      <c r="I618" s="143"/>
      <c r="J618" s="143"/>
      <c r="K618" s="143"/>
      <c r="L618" s="143"/>
      <c r="M618" s="143"/>
      <c r="N618" s="143"/>
      <c r="O618" s="143"/>
      <c r="P618" s="143"/>
      <c r="Q618" s="143"/>
      <c r="R618" s="143"/>
      <c r="S618" s="143"/>
      <c r="T618" s="143"/>
      <c r="U618" s="143"/>
      <c r="V618" s="143"/>
      <c r="W618" s="143"/>
      <c r="X618" s="143"/>
      <c r="Y618" s="143"/>
      <c r="Z618" s="143"/>
    </row>
    <row r="619" spans="1:26" ht="15.75" customHeight="1">
      <c r="A619" s="147"/>
      <c r="B619" s="143"/>
      <c r="C619" s="146"/>
      <c r="D619" s="146"/>
      <c r="E619" s="145"/>
      <c r="F619" s="144"/>
      <c r="G619" s="143"/>
      <c r="H619" s="143"/>
      <c r="I619" s="143"/>
      <c r="J619" s="143"/>
      <c r="K619" s="143"/>
      <c r="L619" s="143"/>
      <c r="M619" s="143"/>
      <c r="N619" s="143"/>
      <c r="O619" s="143"/>
      <c r="P619" s="143"/>
      <c r="Q619" s="143"/>
      <c r="R619" s="143"/>
      <c r="S619" s="143"/>
      <c r="T619" s="143"/>
      <c r="U619" s="143"/>
      <c r="V619" s="143"/>
      <c r="W619" s="143"/>
      <c r="X619" s="143"/>
      <c r="Y619" s="143"/>
      <c r="Z619" s="143"/>
    </row>
    <row r="620" spans="1:26" ht="15.75" customHeight="1">
      <c r="A620" s="147"/>
      <c r="B620" s="143"/>
      <c r="C620" s="146"/>
      <c r="D620" s="146"/>
      <c r="E620" s="145"/>
      <c r="F620" s="144"/>
      <c r="G620" s="143"/>
      <c r="H620" s="143"/>
      <c r="I620" s="143"/>
      <c r="J620" s="143"/>
      <c r="K620" s="143"/>
      <c r="L620" s="143"/>
      <c r="M620" s="143"/>
      <c r="N620" s="143"/>
      <c r="O620" s="143"/>
      <c r="P620" s="143"/>
      <c r="Q620" s="143"/>
      <c r="R620" s="143"/>
      <c r="S620" s="143"/>
      <c r="T620" s="143"/>
      <c r="U620" s="143"/>
      <c r="V620" s="143"/>
      <c r="W620" s="143"/>
      <c r="X620" s="143"/>
      <c r="Y620" s="143"/>
      <c r="Z620" s="143"/>
    </row>
    <row r="621" spans="1:26" ht="15.75" customHeight="1">
      <c r="A621" s="147"/>
      <c r="B621" s="143"/>
      <c r="C621" s="146"/>
      <c r="D621" s="146"/>
      <c r="E621" s="145"/>
      <c r="F621" s="144"/>
      <c r="G621" s="143"/>
      <c r="H621" s="143"/>
      <c r="I621" s="143"/>
      <c r="J621" s="143"/>
      <c r="K621" s="143"/>
      <c r="L621" s="143"/>
      <c r="M621" s="143"/>
      <c r="N621" s="143"/>
      <c r="O621" s="143"/>
      <c r="P621" s="143"/>
      <c r="Q621" s="143"/>
      <c r="R621" s="143"/>
      <c r="S621" s="143"/>
      <c r="T621" s="143"/>
      <c r="U621" s="143"/>
      <c r="V621" s="143"/>
      <c r="W621" s="143"/>
      <c r="X621" s="143"/>
      <c r="Y621" s="143"/>
      <c r="Z621" s="143"/>
    </row>
    <row r="622" spans="1:26" ht="15.75" customHeight="1">
      <c r="A622" s="147"/>
      <c r="B622" s="143"/>
      <c r="C622" s="146"/>
      <c r="D622" s="146"/>
      <c r="E622" s="145"/>
      <c r="F622" s="144"/>
      <c r="G622" s="143"/>
      <c r="H622" s="143"/>
      <c r="I622" s="143"/>
      <c r="J622" s="143"/>
      <c r="K622" s="143"/>
      <c r="L622" s="143"/>
      <c r="M622" s="143"/>
      <c r="N622" s="143"/>
      <c r="O622" s="143"/>
      <c r="P622" s="143"/>
      <c r="Q622" s="143"/>
      <c r="R622" s="143"/>
      <c r="S622" s="143"/>
      <c r="T622" s="143"/>
      <c r="U622" s="143"/>
      <c r="V622" s="143"/>
      <c r="W622" s="143"/>
      <c r="X622" s="143"/>
      <c r="Y622" s="143"/>
      <c r="Z622" s="143"/>
    </row>
    <row r="623" spans="1:26" ht="15.75" customHeight="1">
      <c r="A623" s="147"/>
      <c r="B623" s="143"/>
      <c r="C623" s="146"/>
      <c r="D623" s="146"/>
      <c r="E623" s="145"/>
      <c r="F623" s="144"/>
      <c r="G623" s="143"/>
      <c r="H623" s="143"/>
      <c r="I623" s="143"/>
      <c r="J623" s="143"/>
      <c r="K623" s="143"/>
      <c r="L623" s="143"/>
      <c r="M623" s="143"/>
      <c r="N623" s="143"/>
      <c r="O623" s="143"/>
      <c r="P623" s="143"/>
      <c r="Q623" s="143"/>
      <c r="R623" s="143"/>
      <c r="S623" s="143"/>
      <c r="T623" s="143"/>
      <c r="U623" s="143"/>
      <c r="V623" s="143"/>
      <c r="W623" s="143"/>
      <c r="X623" s="143"/>
      <c r="Y623" s="143"/>
      <c r="Z623" s="143"/>
    </row>
    <row r="624" spans="1:26" ht="15.75" customHeight="1">
      <c r="A624" s="147"/>
      <c r="B624" s="143"/>
      <c r="C624" s="146"/>
      <c r="D624" s="146"/>
      <c r="E624" s="145"/>
      <c r="F624" s="144"/>
      <c r="G624" s="143"/>
      <c r="H624" s="143"/>
      <c r="I624" s="143"/>
      <c r="J624" s="143"/>
      <c r="K624" s="143"/>
      <c r="L624" s="143"/>
      <c r="M624" s="143"/>
      <c r="N624" s="143"/>
      <c r="O624" s="143"/>
      <c r="P624" s="143"/>
      <c r="Q624" s="143"/>
      <c r="R624" s="143"/>
      <c r="S624" s="143"/>
      <c r="T624" s="143"/>
      <c r="U624" s="143"/>
      <c r="V624" s="143"/>
      <c r="W624" s="143"/>
      <c r="X624" s="143"/>
      <c r="Y624" s="143"/>
      <c r="Z624" s="143"/>
    </row>
    <row r="625" spans="1:26" ht="15.75" customHeight="1">
      <c r="A625" s="147"/>
      <c r="B625" s="143"/>
      <c r="C625" s="146"/>
      <c r="D625" s="146"/>
      <c r="E625" s="145"/>
      <c r="F625" s="144"/>
      <c r="G625" s="143"/>
      <c r="H625" s="143"/>
      <c r="I625" s="143"/>
      <c r="J625" s="143"/>
      <c r="K625" s="143"/>
      <c r="L625" s="143"/>
      <c r="M625" s="143"/>
      <c r="N625" s="143"/>
      <c r="O625" s="143"/>
      <c r="P625" s="143"/>
      <c r="Q625" s="143"/>
      <c r="R625" s="143"/>
      <c r="S625" s="143"/>
      <c r="T625" s="143"/>
      <c r="U625" s="143"/>
      <c r="V625" s="143"/>
      <c r="W625" s="143"/>
      <c r="X625" s="143"/>
      <c r="Y625" s="143"/>
      <c r="Z625" s="143"/>
    </row>
    <row r="626" spans="1:26" ht="15.75" customHeight="1">
      <c r="A626" s="147"/>
      <c r="B626" s="143"/>
      <c r="C626" s="146"/>
      <c r="D626" s="146"/>
      <c r="E626" s="145"/>
      <c r="F626" s="144"/>
      <c r="G626" s="143"/>
      <c r="H626" s="143"/>
      <c r="I626" s="143"/>
      <c r="J626" s="143"/>
      <c r="K626" s="143"/>
      <c r="L626" s="143"/>
      <c r="M626" s="143"/>
      <c r="N626" s="143"/>
      <c r="O626" s="143"/>
      <c r="P626" s="143"/>
      <c r="Q626" s="143"/>
      <c r="R626" s="143"/>
      <c r="S626" s="143"/>
      <c r="T626" s="143"/>
      <c r="U626" s="143"/>
      <c r="V626" s="143"/>
      <c r="W626" s="143"/>
      <c r="X626" s="143"/>
      <c r="Y626" s="143"/>
      <c r="Z626" s="143"/>
    </row>
    <row r="627" spans="1:26" ht="15.75" customHeight="1">
      <c r="A627" s="147"/>
      <c r="B627" s="143"/>
      <c r="C627" s="146"/>
      <c r="D627" s="146"/>
      <c r="E627" s="145"/>
      <c r="F627" s="144"/>
      <c r="G627" s="143"/>
      <c r="H627" s="143"/>
      <c r="I627" s="143"/>
      <c r="J627" s="143"/>
      <c r="K627" s="143"/>
      <c r="L627" s="143"/>
      <c r="M627" s="143"/>
      <c r="N627" s="143"/>
      <c r="O627" s="143"/>
      <c r="P627" s="143"/>
      <c r="Q627" s="143"/>
      <c r="R627" s="143"/>
      <c r="S627" s="143"/>
      <c r="T627" s="143"/>
      <c r="U627" s="143"/>
      <c r="V627" s="143"/>
      <c r="W627" s="143"/>
      <c r="X627" s="143"/>
      <c r="Y627" s="143"/>
      <c r="Z627" s="143"/>
    </row>
    <row r="628" spans="1:26" ht="15.75" customHeight="1">
      <c r="A628" s="147"/>
      <c r="B628" s="143"/>
      <c r="C628" s="146"/>
      <c r="D628" s="146"/>
      <c r="E628" s="145"/>
      <c r="F628" s="144"/>
      <c r="G628" s="143"/>
      <c r="H628" s="143"/>
      <c r="I628" s="143"/>
      <c r="J628" s="143"/>
      <c r="K628" s="143"/>
      <c r="L628" s="143"/>
      <c r="M628" s="143"/>
      <c r="N628" s="143"/>
      <c r="O628" s="143"/>
      <c r="P628" s="143"/>
      <c r="Q628" s="143"/>
      <c r="R628" s="143"/>
      <c r="S628" s="143"/>
      <c r="T628" s="143"/>
      <c r="U628" s="143"/>
      <c r="V628" s="143"/>
      <c r="W628" s="143"/>
      <c r="X628" s="143"/>
      <c r="Y628" s="143"/>
      <c r="Z628" s="143"/>
    </row>
    <row r="629" spans="1:26" ht="15.75" customHeight="1">
      <c r="A629" s="147"/>
      <c r="B629" s="143"/>
      <c r="C629" s="146"/>
      <c r="D629" s="146"/>
      <c r="E629" s="145"/>
      <c r="F629" s="144"/>
      <c r="G629" s="143"/>
      <c r="H629" s="143"/>
      <c r="I629" s="143"/>
      <c r="J629" s="143"/>
      <c r="K629" s="143"/>
      <c r="L629" s="143"/>
      <c r="M629" s="143"/>
      <c r="N629" s="143"/>
      <c r="O629" s="143"/>
      <c r="P629" s="143"/>
      <c r="Q629" s="143"/>
      <c r="R629" s="143"/>
      <c r="S629" s="143"/>
      <c r="T629" s="143"/>
      <c r="U629" s="143"/>
      <c r="V629" s="143"/>
      <c r="W629" s="143"/>
      <c r="X629" s="143"/>
      <c r="Y629" s="143"/>
      <c r="Z629" s="143"/>
    </row>
    <row r="630" spans="1:26" ht="15.75" customHeight="1">
      <c r="A630" s="147"/>
      <c r="B630" s="143"/>
      <c r="C630" s="146"/>
      <c r="D630" s="146"/>
      <c r="E630" s="145"/>
      <c r="F630" s="144"/>
      <c r="G630" s="143"/>
      <c r="H630" s="143"/>
      <c r="I630" s="143"/>
      <c r="J630" s="143"/>
      <c r="K630" s="143"/>
      <c r="L630" s="143"/>
      <c r="M630" s="143"/>
      <c r="N630" s="143"/>
      <c r="O630" s="143"/>
      <c r="P630" s="143"/>
      <c r="Q630" s="143"/>
      <c r="R630" s="143"/>
      <c r="S630" s="143"/>
      <c r="T630" s="143"/>
      <c r="U630" s="143"/>
      <c r="V630" s="143"/>
      <c r="W630" s="143"/>
      <c r="X630" s="143"/>
      <c r="Y630" s="143"/>
      <c r="Z630" s="143"/>
    </row>
    <row r="631" spans="1:26" ht="15.75" customHeight="1">
      <c r="A631" s="147"/>
      <c r="B631" s="143"/>
      <c r="C631" s="146"/>
      <c r="D631" s="146"/>
      <c r="E631" s="145"/>
      <c r="F631" s="144"/>
      <c r="G631" s="143"/>
      <c r="H631" s="143"/>
      <c r="I631" s="143"/>
      <c r="J631" s="143"/>
      <c r="K631" s="143"/>
      <c r="L631" s="143"/>
      <c r="M631" s="143"/>
      <c r="N631" s="143"/>
      <c r="O631" s="143"/>
      <c r="P631" s="143"/>
      <c r="Q631" s="143"/>
      <c r="R631" s="143"/>
      <c r="S631" s="143"/>
      <c r="T631" s="143"/>
      <c r="U631" s="143"/>
      <c r="V631" s="143"/>
      <c r="W631" s="143"/>
      <c r="X631" s="143"/>
      <c r="Y631" s="143"/>
      <c r="Z631" s="143"/>
    </row>
    <row r="632" spans="1:26" ht="15.75" customHeight="1">
      <c r="A632" s="147"/>
      <c r="B632" s="143"/>
      <c r="C632" s="146"/>
      <c r="D632" s="146"/>
      <c r="E632" s="145"/>
      <c r="F632" s="144"/>
      <c r="G632" s="143"/>
      <c r="H632" s="143"/>
      <c r="I632" s="143"/>
      <c r="J632" s="143"/>
      <c r="K632" s="143"/>
      <c r="L632" s="143"/>
      <c r="M632" s="143"/>
      <c r="N632" s="143"/>
      <c r="O632" s="143"/>
      <c r="P632" s="143"/>
      <c r="Q632" s="143"/>
      <c r="R632" s="143"/>
      <c r="S632" s="143"/>
      <c r="T632" s="143"/>
      <c r="U632" s="143"/>
      <c r="V632" s="143"/>
      <c r="W632" s="143"/>
      <c r="X632" s="143"/>
      <c r="Y632" s="143"/>
      <c r="Z632" s="143"/>
    </row>
    <row r="633" spans="1:26" ht="15.75" customHeight="1">
      <c r="A633" s="147"/>
      <c r="B633" s="143"/>
      <c r="C633" s="146"/>
      <c r="D633" s="146"/>
      <c r="E633" s="145"/>
      <c r="F633" s="144"/>
      <c r="G633" s="143"/>
      <c r="H633" s="143"/>
      <c r="I633" s="143"/>
      <c r="J633" s="143"/>
      <c r="K633" s="143"/>
      <c r="L633" s="143"/>
      <c r="M633" s="143"/>
      <c r="N633" s="143"/>
      <c r="O633" s="143"/>
      <c r="P633" s="143"/>
      <c r="Q633" s="143"/>
      <c r="R633" s="143"/>
      <c r="S633" s="143"/>
      <c r="T633" s="143"/>
      <c r="U633" s="143"/>
      <c r="V633" s="143"/>
      <c r="W633" s="143"/>
      <c r="X633" s="143"/>
      <c r="Y633" s="143"/>
      <c r="Z633" s="143"/>
    </row>
    <row r="634" spans="1:26" ht="15.75" customHeight="1">
      <c r="A634" s="147"/>
      <c r="B634" s="143"/>
      <c r="C634" s="146"/>
      <c r="D634" s="146"/>
      <c r="E634" s="145"/>
      <c r="F634" s="144"/>
      <c r="G634" s="143"/>
      <c r="H634" s="143"/>
      <c r="I634" s="143"/>
      <c r="J634" s="143"/>
      <c r="K634" s="143"/>
      <c r="L634" s="143"/>
      <c r="M634" s="143"/>
      <c r="N634" s="143"/>
      <c r="O634" s="143"/>
      <c r="P634" s="143"/>
      <c r="Q634" s="143"/>
      <c r="R634" s="143"/>
      <c r="S634" s="143"/>
      <c r="T634" s="143"/>
      <c r="U634" s="143"/>
      <c r="V634" s="143"/>
      <c r="W634" s="143"/>
      <c r="X634" s="143"/>
      <c r="Y634" s="143"/>
      <c r="Z634" s="143"/>
    </row>
    <row r="635" spans="1:26" ht="15.75" customHeight="1">
      <c r="A635" s="147"/>
      <c r="B635" s="143"/>
      <c r="C635" s="146"/>
      <c r="D635" s="146"/>
      <c r="E635" s="145"/>
      <c r="F635" s="144"/>
      <c r="G635" s="143"/>
      <c r="H635" s="143"/>
      <c r="I635" s="143"/>
      <c r="J635" s="143"/>
      <c r="K635" s="143"/>
      <c r="L635" s="143"/>
      <c r="M635" s="143"/>
      <c r="N635" s="143"/>
      <c r="O635" s="143"/>
      <c r="P635" s="143"/>
      <c r="Q635" s="143"/>
      <c r="R635" s="143"/>
      <c r="S635" s="143"/>
      <c r="T635" s="143"/>
      <c r="U635" s="143"/>
      <c r="V635" s="143"/>
      <c r="W635" s="143"/>
      <c r="X635" s="143"/>
      <c r="Y635" s="143"/>
      <c r="Z635" s="143"/>
    </row>
    <row r="636" spans="1:26" ht="15.75" customHeight="1">
      <c r="A636" s="147"/>
      <c r="B636" s="143"/>
      <c r="C636" s="146"/>
      <c r="D636" s="146"/>
      <c r="E636" s="145"/>
      <c r="F636" s="144"/>
      <c r="G636" s="143"/>
      <c r="H636" s="143"/>
      <c r="I636" s="143"/>
      <c r="J636" s="143"/>
      <c r="K636" s="143"/>
      <c r="L636" s="143"/>
      <c r="M636" s="143"/>
      <c r="N636" s="143"/>
      <c r="O636" s="143"/>
      <c r="P636" s="143"/>
      <c r="Q636" s="143"/>
      <c r="R636" s="143"/>
      <c r="S636" s="143"/>
      <c r="T636" s="143"/>
      <c r="U636" s="143"/>
      <c r="V636" s="143"/>
      <c r="W636" s="143"/>
      <c r="X636" s="143"/>
      <c r="Y636" s="143"/>
      <c r="Z636" s="143"/>
    </row>
    <row r="637" spans="1:26" ht="15.75" customHeight="1">
      <c r="A637" s="147"/>
      <c r="B637" s="143"/>
      <c r="C637" s="146"/>
      <c r="D637" s="146"/>
      <c r="E637" s="145"/>
      <c r="F637" s="144"/>
      <c r="G637" s="143"/>
      <c r="H637" s="143"/>
      <c r="I637" s="143"/>
      <c r="J637" s="143"/>
      <c r="K637" s="143"/>
      <c r="L637" s="143"/>
      <c r="M637" s="143"/>
      <c r="N637" s="143"/>
      <c r="O637" s="143"/>
      <c r="P637" s="143"/>
      <c r="Q637" s="143"/>
      <c r="R637" s="143"/>
      <c r="S637" s="143"/>
      <c r="T637" s="143"/>
      <c r="U637" s="143"/>
      <c r="V637" s="143"/>
      <c r="W637" s="143"/>
      <c r="X637" s="143"/>
      <c r="Y637" s="143"/>
      <c r="Z637" s="143"/>
    </row>
    <row r="638" spans="1:26" ht="15.75" customHeight="1">
      <c r="A638" s="147"/>
      <c r="B638" s="143"/>
      <c r="C638" s="146"/>
      <c r="D638" s="146"/>
      <c r="E638" s="145"/>
      <c r="F638" s="144"/>
      <c r="G638" s="143"/>
      <c r="H638" s="143"/>
      <c r="I638" s="143"/>
      <c r="J638" s="143"/>
      <c r="K638" s="143"/>
      <c r="L638" s="143"/>
      <c r="M638" s="143"/>
      <c r="N638" s="143"/>
      <c r="O638" s="143"/>
      <c r="P638" s="143"/>
      <c r="Q638" s="143"/>
      <c r="R638" s="143"/>
      <c r="S638" s="143"/>
      <c r="T638" s="143"/>
      <c r="U638" s="143"/>
      <c r="V638" s="143"/>
      <c r="W638" s="143"/>
      <c r="X638" s="143"/>
      <c r="Y638" s="143"/>
      <c r="Z638" s="143"/>
    </row>
    <row r="639" spans="1:26" ht="15.75" customHeight="1">
      <c r="A639" s="147"/>
      <c r="B639" s="143"/>
      <c r="C639" s="146"/>
      <c r="D639" s="146"/>
      <c r="E639" s="145"/>
      <c r="F639" s="144"/>
      <c r="G639" s="143"/>
      <c r="H639" s="143"/>
      <c r="I639" s="143"/>
      <c r="J639" s="143"/>
      <c r="K639" s="143"/>
      <c r="L639" s="143"/>
      <c r="M639" s="143"/>
      <c r="N639" s="143"/>
      <c r="O639" s="143"/>
      <c r="P639" s="143"/>
      <c r="Q639" s="143"/>
      <c r="R639" s="143"/>
      <c r="S639" s="143"/>
      <c r="T639" s="143"/>
      <c r="U639" s="143"/>
      <c r="V639" s="143"/>
      <c r="W639" s="143"/>
      <c r="X639" s="143"/>
      <c r="Y639" s="143"/>
      <c r="Z639" s="143"/>
    </row>
    <row r="640" spans="1:26" ht="15.75" customHeight="1">
      <c r="A640" s="147"/>
      <c r="B640" s="143"/>
      <c r="C640" s="146"/>
      <c r="D640" s="146"/>
      <c r="E640" s="145"/>
      <c r="F640" s="144"/>
      <c r="G640" s="143"/>
      <c r="H640" s="143"/>
      <c r="I640" s="143"/>
      <c r="J640" s="143"/>
      <c r="K640" s="143"/>
      <c r="L640" s="143"/>
      <c r="M640" s="143"/>
      <c r="N640" s="143"/>
      <c r="O640" s="143"/>
      <c r="P640" s="143"/>
      <c r="Q640" s="143"/>
      <c r="R640" s="143"/>
      <c r="S640" s="143"/>
      <c r="T640" s="143"/>
      <c r="U640" s="143"/>
      <c r="V640" s="143"/>
      <c r="W640" s="143"/>
      <c r="X640" s="143"/>
      <c r="Y640" s="143"/>
      <c r="Z640" s="143"/>
    </row>
    <row r="641" spans="1:26" ht="15.75" customHeight="1">
      <c r="A641" s="147"/>
      <c r="B641" s="143"/>
      <c r="C641" s="146"/>
      <c r="D641" s="146"/>
      <c r="E641" s="145"/>
      <c r="F641" s="144"/>
      <c r="G641" s="143"/>
      <c r="H641" s="143"/>
      <c r="I641" s="143"/>
      <c r="J641" s="143"/>
      <c r="K641" s="143"/>
      <c r="L641" s="143"/>
      <c r="M641" s="143"/>
      <c r="N641" s="143"/>
      <c r="O641" s="143"/>
      <c r="P641" s="143"/>
      <c r="Q641" s="143"/>
      <c r="R641" s="143"/>
      <c r="S641" s="143"/>
      <c r="T641" s="143"/>
      <c r="U641" s="143"/>
      <c r="V641" s="143"/>
      <c r="W641" s="143"/>
      <c r="X641" s="143"/>
      <c r="Y641" s="143"/>
      <c r="Z641" s="143"/>
    </row>
    <row r="642" spans="1:26" ht="15.75" customHeight="1">
      <c r="A642" s="147"/>
      <c r="B642" s="143"/>
      <c r="C642" s="146"/>
      <c r="D642" s="146"/>
      <c r="E642" s="145"/>
      <c r="F642" s="144"/>
      <c r="G642" s="143"/>
      <c r="H642" s="143"/>
      <c r="I642" s="143"/>
      <c r="J642" s="143"/>
      <c r="K642" s="143"/>
      <c r="L642" s="143"/>
      <c r="M642" s="143"/>
      <c r="N642" s="143"/>
      <c r="O642" s="143"/>
      <c r="P642" s="143"/>
      <c r="Q642" s="143"/>
      <c r="R642" s="143"/>
      <c r="S642" s="143"/>
      <c r="T642" s="143"/>
      <c r="U642" s="143"/>
      <c r="V642" s="143"/>
      <c r="W642" s="143"/>
      <c r="X642" s="143"/>
      <c r="Y642" s="143"/>
      <c r="Z642" s="143"/>
    </row>
    <row r="643" spans="1:26" ht="15.75" customHeight="1">
      <c r="A643" s="147"/>
      <c r="B643" s="143"/>
      <c r="C643" s="146"/>
      <c r="D643" s="146"/>
      <c r="E643" s="145"/>
      <c r="F643" s="144"/>
      <c r="G643" s="143"/>
      <c r="H643" s="143"/>
      <c r="I643" s="143"/>
      <c r="J643" s="143"/>
      <c r="K643" s="143"/>
      <c r="L643" s="143"/>
      <c r="M643" s="143"/>
      <c r="N643" s="143"/>
      <c r="O643" s="143"/>
      <c r="P643" s="143"/>
      <c r="Q643" s="143"/>
      <c r="R643" s="143"/>
      <c r="S643" s="143"/>
      <c r="T643" s="143"/>
      <c r="U643" s="143"/>
      <c r="V643" s="143"/>
      <c r="W643" s="143"/>
      <c r="X643" s="143"/>
      <c r="Y643" s="143"/>
      <c r="Z643" s="143"/>
    </row>
    <row r="644" spans="1:26" ht="15.75" customHeight="1">
      <c r="A644" s="147"/>
      <c r="B644" s="143"/>
      <c r="C644" s="146"/>
      <c r="D644" s="146"/>
      <c r="E644" s="145"/>
      <c r="F644" s="144"/>
      <c r="G644" s="143"/>
      <c r="H644" s="143"/>
      <c r="I644" s="143"/>
      <c r="J644" s="143"/>
      <c r="K644" s="143"/>
      <c r="L644" s="143"/>
      <c r="M644" s="143"/>
      <c r="N644" s="143"/>
      <c r="O644" s="143"/>
      <c r="P644" s="143"/>
      <c r="Q644" s="143"/>
      <c r="R644" s="143"/>
      <c r="S644" s="143"/>
      <c r="T644" s="143"/>
      <c r="U644" s="143"/>
      <c r="V644" s="143"/>
      <c r="W644" s="143"/>
      <c r="X644" s="143"/>
      <c r="Y644" s="143"/>
      <c r="Z644" s="143"/>
    </row>
    <row r="645" spans="1:26" ht="15.75" customHeight="1">
      <c r="A645" s="147"/>
      <c r="B645" s="143"/>
      <c r="C645" s="146"/>
      <c r="D645" s="146"/>
      <c r="E645" s="145"/>
      <c r="F645" s="144"/>
      <c r="G645" s="143"/>
      <c r="H645" s="143"/>
      <c r="I645" s="143"/>
      <c r="J645" s="143"/>
      <c r="K645" s="143"/>
      <c r="L645" s="143"/>
      <c r="M645" s="143"/>
      <c r="N645" s="143"/>
      <c r="O645" s="143"/>
      <c r="P645" s="143"/>
      <c r="Q645" s="143"/>
      <c r="R645" s="143"/>
      <c r="S645" s="143"/>
      <c r="T645" s="143"/>
      <c r="U645" s="143"/>
      <c r="V645" s="143"/>
      <c r="W645" s="143"/>
      <c r="X645" s="143"/>
      <c r="Y645" s="143"/>
      <c r="Z645" s="143"/>
    </row>
    <row r="646" spans="1:26" ht="15.75" customHeight="1">
      <c r="A646" s="147"/>
      <c r="B646" s="143"/>
      <c r="C646" s="146"/>
      <c r="D646" s="146"/>
      <c r="E646" s="145"/>
      <c r="F646" s="144"/>
      <c r="G646" s="143"/>
      <c r="H646" s="143"/>
      <c r="I646" s="143"/>
      <c r="J646" s="143"/>
      <c r="K646" s="143"/>
      <c r="L646" s="143"/>
      <c r="M646" s="143"/>
      <c r="N646" s="143"/>
      <c r="O646" s="143"/>
      <c r="P646" s="143"/>
      <c r="Q646" s="143"/>
      <c r="R646" s="143"/>
      <c r="S646" s="143"/>
      <c r="T646" s="143"/>
      <c r="U646" s="143"/>
      <c r="V646" s="143"/>
      <c r="W646" s="143"/>
      <c r="X646" s="143"/>
      <c r="Y646" s="143"/>
      <c r="Z646" s="143"/>
    </row>
    <row r="647" spans="1:26" ht="15.75" customHeight="1">
      <c r="A647" s="147"/>
      <c r="B647" s="143"/>
      <c r="C647" s="146"/>
      <c r="D647" s="146"/>
      <c r="E647" s="145"/>
      <c r="F647" s="144"/>
      <c r="G647" s="143"/>
      <c r="H647" s="143"/>
      <c r="I647" s="143"/>
      <c r="J647" s="143"/>
      <c r="K647" s="143"/>
      <c r="L647" s="143"/>
      <c r="M647" s="143"/>
      <c r="N647" s="143"/>
      <c r="O647" s="143"/>
      <c r="P647" s="143"/>
      <c r="Q647" s="143"/>
      <c r="R647" s="143"/>
      <c r="S647" s="143"/>
      <c r="T647" s="143"/>
      <c r="U647" s="143"/>
      <c r="V647" s="143"/>
      <c r="W647" s="143"/>
      <c r="X647" s="143"/>
      <c r="Y647" s="143"/>
      <c r="Z647" s="143"/>
    </row>
    <row r="648" spans="1:26" ht="15.75" customHeight="1">
      <c r="A648" s="147"/>
      <c r="B648" s="143"/>
      <c r="C648" s="146"/>
      <c r="D648" s="146"/>
      <c r="E648" s="145"/>
      <c r="F648" s="144"/>
      <c r="G648" s="143"/>
      <c r="H648" s="143"/>
      <c r="I648" s="143"/>
      <c r="J648" s="143"/>
      <c r="K648" s="143"/>
      <c r="L648" s="143"/>
      <c r="M648" s="143"/>
      <c r="N648" s="143"/>
      <c r="O648" s="143"/>
      <c r="P648" s="143"/>
      <c r="Q648" s="143"/>
      <c r="R648" s="143"/>
      <c r="S648" s="143"/>
      <c r="T648" s="143"/>
      <c r="U648" s="143"/>
      <c r="V648" s="143"/>
      <c r="W648" s="143"/>
      <c r="X648" s="143"/>
      <c r="Y648" s="143"/>
      <c r="Z648" s="143"/>
    </row>
    <row r="649" spans="1:26" ht="15.75" customHeight="1">
      <c r="A649" s="147"/>
      <c r="B649" s="143"/>
      <c r="C649" s="146"/>
      <c r="D649" s="146"/>
      <c r="E649" s="145"/>
      <c r="F649" s="144"/>
      <c r="G649" s="143"/>
      <c r="H649" s="143"/>
      <c r="I649" s="143"/>
      <c r="J649" s="143"/>
      <c r="K649" s="143"/>
      <c r="L649" s="143"/>
      <c r="M649" s="143"/>
      <c r="N649" s="143"/>
      <c r="O649" s="143"/>
      <c r="P649" s="143"/>
      <c r="Q649" s="143"/>
      <c r="R649" s="143"/>
      <c r="S649" s="143"/>
      <c r="T649" s="143"/>
      <c r="U649" s="143"/>
      <c r="V649" s="143"/>
      <c r="W649" s="143"/>
      <c r="X649" s="143"/>
      <c r="Y649" s="143"/>
      <c r="Z649" s="143"/>
    </row>
    <row r="650" spans="1:26" ht="15.75" customHeight="1">
      <c r="A650" s="147"/>
      <c r="B650" s="143"/>
      <c r="C650" s="146"/>
      <c r="D650" s="146"/>
      <c r="E650" s="145"/>
      <c r="F650" s="144"/>
      <c r="G650" s="143"/>
      <c r="H650" s="143"/>
      <c r="I650" s="143"/>
      <c r="J650" s="143"/>
      <c r="K650" s="143"/>
      <c r="L650" s="143"/>
      <c r="M650" s="143"/>
      <c r="N650" s="143"/>
      <c r="O650" s="143"/>
      <c r="P650" s="143"/>
      <c r="Q650" s="143"/>
      <c r="R650" s="143"/>
      <c r="S650" s="143"/>
      <c r="T650" s="143"/>
      <c r="U650" s="143"/>
      <c r="V650" s="143"/>
      <c r="W650" s="143"/>
      <c r="X650" s="143"/>
      <c r="Y650" s="143"/>
      <c r="Z650" s="143"/>
    </row>
    <row r="651" spans="1:26" ht="15.75" customHeight="1">
      <c r="A651" s="147"/>
      <c r="B651" s="143"/>
      <c r="C651" s="146"/>
      <c r="D651" s="146"/>
      <c r="E651" s="145"/>
      <c r="F651" s="144"/>
      <c r="G651" s="143"/>
      <c r="H651" s="143"/>
      <c r="I651" s="143"/>
      <c r="J651" s="143"/>
      <c r="K651" s="143"/>
      <c r="L651" s="143"/>
      <c r="M651" s="143"/>
      <c r="N651" s="143"/>
      <c r="O651" s="143"/>
      <c r="P651" s="143"/>
      <c r="Q651" s="143"/>
      <c r="R651" s="143"/>
      <c r="S651" s="143"/>
      <c r="T651" s="143"/>
      <c r="U651" s="143"/>
      <c r="V651" s="143"/>
      <c r="W651" s="143"/>
      <c r="X651" s="143"/>
      <c r="Y651" s="143"/>
      <c r="Z651" s="143"/>
    </row>
    <row r="652" spans="1:26" ht="15.75" customHeight="1">
      <c r="A652" s="147"/>
      <c r="B652" s="143"/>
      <c r="C652" s="146"/>
      <c r="D652" s="146"/>
      <c r="E652" s="145"/>
      <c r="F652" s="144"/>
      <c r="G652" s="143"/>
      <c r="H652" s="143"/>
      <c r="I652" s="143"/>
      <c r="J652" s="143"/>
      <c r="K652" s="143"/>
      <c r="L652" s="143"/>
      <c r="M652" s="143"/>
      <c r="N652" s="143"/>
      <c r="O652" s="143"/>
      <c r="P652" s="143"/>
      <c r="Q652" s="143"/>
      <c r="R652" s="143"/>
      <c r="S652" s="143"/>
      <c r="T652" s="143"/>
      <c r="U652" s="143"/>
      <c r="V652" s="143"/>
      <c r="W652" s="143"/>
      <c r="X652" s="143"/>
      <c r="Y652" s="143"/>
      <c r="Z652" s="143"/>
    </row>
    <row r="653" spans="1:26" ht="15.75" customHeight="1">
      <c r="A653" s="147"/>
      <c r="B653" s="143"/>
      <c r="C653" s="146"/>
      <c r="D653" s="146"/>
      <c r="E653" s="145"/>
      <c r="F653" s="144"/>
      <c r="G653" s="143"/>
      <c r="H653" s="143"/>
      <c r="I653" s="143"/>
      <c r="J653" s="143"/>
      <c r="K653" s="143"/>
      <c r="L653" s="143"/>
      <c r="M653" s="143"/>
      <c r="N653" s="143"/>
      <c r="O653" s="143"/>
      <c r="P653" s="143"/>
      <c r="Q653" s="143"/>
      <c r="R653" s="143"/>
      <c r="S653" s="143"/>
      <c r="T653" s="143"/>
      <c r="U653" s="143"/>
      <c r="V653" s="143"/>
      <c r="W653" s="143"/>
      <c r="X653" s="143"/>
      <c r="Y653" s="143"/>
      <c r="Z653" s="143"/>
    </row>
    <row r="654" spans="1:26" ht="15.75" customHeight="1">
      <c r="A654" s="147"/>
      <c r="B654" s="143"/>
      <c r="C654" s="146"/>
      <c r="D654" s="146"/>
      <c r="E654" s="145"/>
      <c r="F654" s="144"/>
      <c r="G654" s="143"/>
      <c r="H654" s="143"/>
      <c r="I654" s="143"/>
      <c r="J654" s="143"/>
      <c r="K654" s="143"/>
      <c r="L654" s="143"/>
      <c r="M654" s="143"/>
      <c r="N654" s="143"/>
      <c r="O654" s="143"/>
      <c r="P654" s="143"/>
      <c r="Q654" s="143"/>
      <c r="R654" s="143"/>
      <c r="S654" s="143"/>
      <c r="T654" s="143"/>
      <c r="U654" s="143"/>
      <c r="V654" s="143"/>
      <c r="W654" s="143"/>
      <c r="X654" s="143"/>
      <c r="Y654" s="143"/>
      <c r="Z654" s="143"/>
    </row>
    <row r="655" spans="1:26" ht="15.75" customHeight="1">
      <c r="A655" s="147"/>
      <c r="B655" s="143"/>
      <c r="C655" s="146"/>
      <c r="D655" s="146"/>
      <c r="E655" s="145"/>
      <c r="F655" s="144"/>
      <c r="G655" s="143"/>
      <c r="H655" s="143"/>
      <c r="I655" s="143"/>
      <c r="J655" s="143"/>
      <c r="K655" s="143"/>
      <c r="L655" s="143"/>
      <c r="M655" s="143"/>
      <c r="N655" s="143"/>
      <c r="O655" s="143"/>
      <c r="P655" s="143"/>
      <c r="Q655" s="143"/>
      <c r="R655" s="143"/>
      <c r="S655" s="143"/>
      <c r="T655" s="143"/>
      <c r="U655" s="143"/>
      <c r="V655" s="143"/>
      <c r="W655" s="143"/>
      <c r="X655" s="143"/>
      <c r="Y655" s="143"/>
      <c r="Z655" s="143"/>
    </row>
    <row r="656" spans="1:26" ht="15.75" customHeight="1">
      <c r="A656" s="147"/>
      <c r="B656" s="143"/>
      <c r="C656" s="146"/>
      <c r="D656" s="146"/>
      <c r="E656" s="145"/>
      <c r="F656" s="144"/>
      <c r="G656" s="143"/>
      <c r="H656" s="143"/>
      <c r="I656" s="143"/>
      <c r="J656" s="143"/>
      <c r="K656" s="143"/>
      <c r="L656" s="143"/>
      <c r="M656" s="143"/>
      <c r="N656" s="143"/>
      <c r="O656" s="143"/>
      <c r="P656" s="143"/>
      <c r="Q656" s="143"/>
      <c r="R656" s="143"/>
      <c r="S656" s="143"/>
      <c r="T656" s="143"/>
      <c r="U656" s="143"/>
      <c r="V656" s="143"/>
      <c r="W656" s="143"/>
      <c r="X656" s="143"/>
      <c r="Y656" s="143"/>
      <c r="Z656" s="143"/>
    </row>
    <row r="657" spans="1:26" ht="15.75" customHeight="1">
      <c r="A657" s="147"/>
      <c r="B657" s="143"/>
      <c r="C657" s="146"/>
      <c r="D657" s="146"/>
      <c r="E657" s="145"/>
      <c r="F657" s="144"/>
      <c r="G657" s="143"/>
      <c r="H657" s="143"/>
      <c r="I657" s="143"/>
      <c r="J657" s="143"/>
      <c r="K657" s="143"/>
      <c r="L657" s="143"/>
      <c r="M657" s="143"/>
      <c r="N657" s="143"/>
      <c r="O657" s="143"/>
      <c r="P657" s="143"/>
      <c r="Q657" s="143"/>
      <c r="R657" s="143"/>
      <c r="S657" s="143"/>
      <c r="T657" s="143"/>
      <c r="U657" s="143"/>
      <c r="V657" s="143"/>
      <c r="W657" s="143"/>
      <c r="X657" s="143"/>
      <c r="Y657" s="143"/>
      <c r="Z657" s="143"/>
    </row>
    <row r="658" spans="1:26" ht="15.75" customHeight="1">
      <c r="A658" s="147"/>
      <c r="B658" s="143"/>
      <c r="C658" s="146"/>
      <c r="D658" s="146"/>
      <c r="E658" s="145"/>
      <c r="F658" s="144"/>
      <c r="G658" s="143"/>
      <c r="H658" s="143"/>
      <c r="I658" s="143"/>
      <c r="J658" s="143"/>
      <c r="K658" s="143"/>
      <c r="L658" s="143"/>
      <c r="M658" s="143"/>
      <c r="N658" s="143"/>
      <c r="O658" s="143"/>
      <c r="P658" s="143"/>
      <c r="Q658" s="143"/>
      <c r="R658" s="143"/>
      <c r="S658" s="143"/>
      <c r="T658" s="143"/>
      <c r="U658" s="143"/>
      <c r="V658" s="143"/>
      <c r="W658" s="143"/>
      <c r="X658" s="143"/>
      <c r="Y658" s="143"/>
      <c r="Z658" s="143"/>
    </row>
    <row r="659" spans="1:26" ht="15.75" customHeight="1">
      <c r="A659" s="147"/>
      <c r="B659" s="143"/>
      <c r="C659" s="146"/>
      <c r="D659" s="146"/>
      <c r="E659" s="145"/>
      <c r="F659" s="144"/>
      <c r="G659" s="143"/>
      <c r="H659" s="143"/>
      <c r="I659" s="143"/>
      <c r="J659" s="143"/>
      <c r="K659" s="143"/>
      <c r="L659" s="143"/>
      <c r="M659" s="143"/>
      <c r="N659" s="143"/>
      <c r="O659" s="143"/>
      <c r="P659" s="143"/>
      <c r="Q659" s="143"/>
      <c r="R659" s="143"/>
      <c r="S659" s="143"/>
      <c r="T659" s="143"/>
      <c r="U659" s="143"/>
      <c r="V659" s="143"/>
      <c r="W659" s="143"/>
      <c r="X659" s="143"/>
      <c r="Y659" s="143"/>
      <c r="Z659" s="143"/>
    </row>
    <row r="660" spans="1:26" ht="15.75" customHeight="1">
      <c r="A660" s="147"/>
      <c r="B660" s="143"/>
      <c r="C660" s="146"/>
      <c r="D660" s="146"/>
      <c r="E660" s="145"/>
      <c r="F660" s="144"/>
      <c r="G660" s="143"/>
      <c r="H660" s="143"/>
      <c r="I660" s="143"/>
      <c r="J660" s="143"/>
      <c r="K660" s="143"/>
      <c r="L660" s="143"/>
      <c r="M660" s="143"/>
      <c r="N660" s="143"/>
      <c r="O660" s="143"/>
      <c r="P660" s="143"/>
      <c r="Q660" s="143"/>
      <c r="R660" s="143"/>
      <c r="S660" s="143"/>
      <c r="T660" s="143"/>
      <c r="U660" s="143"/>
      <c r="V660" s="143"/>
      <c r="W660" s="143"/>
      <c r="X660" s="143"/>
      <c r="Y660" s="143"/>
      <c r="Z660" s="143"/>
    </row>
    <row r="661" spans="1:26" ht="15.75" customHeight="1">
      <c r="A661" s="147"/>
      <c r="B661" s="143"/>
      <c r="C661" s="146"/>
      <c r="D661" s="146"/>
      <c r="E661" s="145"/>
      <c r="F661" s="144"/>
      <c r="G661" s="143"/>
      <c r="H661" s="143"/>
      <c r="I661" s="143"/>
      <c r="J661" s="143"/>
      <c r="K661" s="143"/>
      <c r="L661" s="143"/>
      <c r="M661" s="143"/>
      <c r="N661" s="143"/>
      <c r="O661" s="143"/>
      <c r="P661" s="143"/>
      <c r="Q661" s="143"/>
      <c r="R661" s="143"/>
      <c r="S661" s="143"/>
      <c r="T661" s="143"/>
      <c r="U661" s="143"/>
      <c r="V661" s="143"/>
      <c r="W661" s="143"/>
      <c r="X661" s="143"/>
      <c r="Y661" s="143"/>
      <c r="Z661" s="143"/>
    </row>
    <row r="662" spans="1:26" ht="15.75" customHeight="1">
      <c r="A662" s="147"/>
      <c r="B662" s="143"/>
      <c r="C662" s="146"/>
      <c r="D662" s="146"/>
      <c r="E662" s="145"/>
      <c r="F662" s="144"/>
      <c r="G662" s="143"/>
      <c r="H662" s="143"/>
      <c r="I662" s="143"/>
      <c r="J662" s="143"/>
      <c r="K662" s="143"/>
      <c r="L662" s="143"/>
      <c r="M662" s="143"/>
      <c r="N662" s="143"/>
      <c r="O662" s="143"/>
      <c r="P662" s="143"/>
      <c r="Q662" s="143"/>
      <c r="R662" s="143"/>
      <c r="S662" s="143"/>
      <c r="T662" s="143"/>
      <c r="U662" s="143"/>
      <c r="V662" s="143"/>
      <c r="W662" s="143"/>
      <c r="X662" s="143"/>
      <c r="Y662" s="143"/>
      <c r="Z662" s="143"/>
    </row>
    <row r="663" spans="1:26" ht="15.75" customHeight="1">
      <c r="A663" s="147"/>
      <c r="B663" s="143"/>
      <c r="C663" s="146"/>
      <c r="D663" s="146"/>
      <c r="E663" s="145"/>
      <c r="F663" s="144"/>
      <c r="G663" s="143"/>
      <c r="H663" s="143"/>
      <c r="I663" s="143"/>
      <c r="J663" s="143"/>
      <c r="K663" s="143"/>
      <c r="L663" s="143"/>
      <c r="M663" s="143"/>
      <c r="N663" s="143"/>
      <c r="O663" s="143"/>
      <c r="P663" s="143"/>
      <c r="Q663" s="143"/>
      <c r="R663" s="143"/>
      <c r="S663" s="143"/>
      <c r="T663" s="143"/>
      <c r="U663" s="143"/>
      <c r="V663" s="143"/>
      <c r="W663" s="143"/>
      <c r="X663" s="143"/>
      <c r="Y663" s="143"/>
      <c r="Z663" s="143"/>
    </row>
    <row r="664" spans="1:26" ht="15.75" customHeight="1">
      <c r="A664" s="147"/>
      <c r="B664" s="143"/>
      <c r="C664" s="146"/>
      <c r="D664" s="146"/>
      <c r="E664" s="145"/>
      <c r="F664" s="144"/>
      <c r="G664" s="143"/>
      <c r="H664" s="143"/>
      <c r="I664" s="143"/>
      <c r="J664" s="143"/>
      <c r="K664" s="143"/>
      <c r="L664" s="143"/>
      <c r="M664" s="143"/>
      <c r="N664" s="143"/>
      <c r="O664" s="143"/>
      <c r="P664" s="143"/>
      <c r="Q664" s="143"/>
      <c r="R664" s="143"/>
      <c r="S664" s="143"/>
      <c r="T664" s="143"/>
      <c r="U664" s="143"/>
      <c r="V664" s="143"/>
      <c r="W664" s="143"/>
      <c r="X664" s="143"/>
      <c r="Y664" s="143"/>
      <c r="Z664" s="143"/>
    </row>
    <row r="665" spans="1:26" ht="15.75" customHeight="1">
      <c r="A665" s="147"/>
      <c r="B665" s="143"/>
      <c r="C665" s="146"/>
      <c r="D665" s="146"/>
      <c r="E665" s="145"/>
      <c r="F665" s="144"/>
      <c r="G665" s="143"/>
      <c r="H665" s="143"/>
      <c r="I665" s="143"/>
      <c r="J665" s="143"/>
      <c r="K665" s="143"/>
      <c r="L665" s="143"/>
      <c r="M665" s="143"/>
      <c r="N665" s="143"/>
      <c r="O665" s="143"/>
      <c r="P665" s="143"/>
      <c r="Q665" s="143"/>
      <c r="R665" s="143"/>
      <c r="S665" s="143"/>
      <c r="T665" s="143"/>
      <c r="U665" s="143"/>
      <c r="V665" s="143"/>
      <c r="W665" s="143"/>
      <c r="X665" s="143"/>
      <c r="Y665" s="143"/>
      <c r="Z665" s="143"/>
    </row>
    <row r="666" spans="1:26" ht="15.75" customHeight="1">
      <c r="A666" s="147"/>
      <c r="B666" s="143"/>
      <c r="C666" s="146"/>
      <c r="D666" s="146"/>
      <c r="E666" s="145"/>
      <c r="F666" s="144"/>
      <c r="G666" s="143"/>
      <c r="H666" s="143"/>
      <c r="I666" s="143"/>
      <c r="J666" s="143"/>
      <c r="K666" s="143"/>
      <c r="L666" s="143"/>
      <c r="M666" s="143"/>
      <c r="N666" s="143"/>
      <c r="O666" s="143"/>
      <c r="P666" s="143"/>
      <c r="Q666" s="143"/>
      <c r="R666" s="143"/>
      <c r="S666" s="143"/>
      <c r="T666" s="143"/>
      <c r="U666" s="143"/>
      <c r="V666" s="143"/>
      <c r="W666" s="143"/>
      <c r="X666" s="143"/>
      <c r="Y666" s="143"/>
      <c r="Z666" s="143"/>
    </row>
    <row r="667" spans="1:26" ht="15.75" customHeight="1">
      <c r="A667" s="147"/>
      <c r="B667" s="143"/>
      <c r="C667" s="146"/>
      <c r="D667" s="146"/>
      <c r="E667" s="145"/>
      <c r="F667" s="144"/>
      <c r="G667" s="143"/>
      <c r="H667" s="143"/>
      <c r="I667" s="143"/>
      <c r="J667" s="143"/>
      <c r="K667" s="143"/>
      <c r="L667" s="143"/>
      <c r="M667" s="143"/>
      <c r="N667" s="143"/>
      <c r="O667" s="143"/>
      <c r="P667" s="143"/>
      <c r="Q667" s="143"/>
      <c r="R667" s="143"/>
      <c r="S667" s="143"/>
      <c r="T667" s="143"/>
      <c r="U667" s="143"/>
      <c r="V667" s="143"/>
      <c r="W667" s="143"/>
      <c r="X667" s="143"/>
      <c r="Y667" s="143"/>
      <c r="Z667" s="143"/>
    </row>
    <row r="668" spans="1:26" ht="15.75" customHeight="1">
      <c r="A668" s="147"/>
      <c r="B668" s="143"/>
      <c r="C668" s="146"/>
      <c r="D668" s="146"/>
      <c r="E668" s="145"/>
      <c r="F668" s="144"/>
      <c r="G668" s="143"/>
      <c r="H668" s="143"/>
      <c r="I668" s="143"/>
      <c r="J668" s="143"/>
      <c r="K668" s="143"/>
      <c r="L668" s="143"/>
      <c r="M668" s="143"/>
      <c r="N668" s="143"/>
      <c r="O668" s="143"/>
      <c r="P668" s="143"/>
      <c r="Q668" s="143"/>
      <c r="R668" s="143"/>
      <c r="S668" s="143"/>
      <c r="T668" s="143"/>
      <c r="U668" s="143"/>
      <c r="V668" s="143"/>
      <c r="W668" s="143"/>
      <c r="X668" s="143"/>
      <c r="Y668" s="143"/>
      <c r="Z668" s="143"/>
    </row>
    <row r="669" spans="1:26" ht="15.75" customHeight="1">
      <c r="A669" s="147"/>
      <c r="B669" s="143"/>
      <c r="C669" s="146"/>
      <c r="D669" s="146"/>
      <c r="E669" s="145"/>
      <c r="F669" s="144"/>
      <c r="G669" s="143"/>
      <c r="H669" s="143"/>
      <c r="I669" s="143"/>
      <c r="J669" s="143"/>
      <c r="K669" s="143"/>
      <c r="L669" s="143"/>
      <c r="M669" s="143"/>
      <c r="N669" s="143"/>
      <c r="O669" s="143"/>
      <c r="P669" s="143"/>
      <c r="Q669" s="143"/>
      <c r="R669" s="143"/>
      <c r="S669" s="143"/>
      <c r="T669" s="143"/>
      <c r="U669" s="143"/>
      <c r="V669" s="143"/>
      <c r="W669" s="143"/>
      <c r="X669" s="143"/>
      <c r="Y669" s="143"/>
      <c r="Z669" s="143"/>
    </row>
    <row r="670" spans="1:26" ht="15.75" customHeight="1">
      <c r="A670" s="147"/>
      <c r="B670" s="143"/>
      <c r="C670" s="146"/>
      <c r="D670" s="146"/>
      <c r="E670" s="145"/>
      <c r="F670" s="144"/>
      <c r="G670" s="143"/>
      <c r="H670" s="143"/>
      <c r="I670" s="143"/>
      <c r="J670" s="143"/>
      <c r="K670" s="143"/>
      <c r="L670" s="143"/>
      <c r="M670" s="143"/>
      <c r="N670" s="143"/>
      <c r="O670" s="143"/>
      <c r="P670" s="143"/>
      <c r="Q670" s="143"/>
      <c r="R670" s="143"/>
      <c r="S670" s="143"/>
      <c r="T670" s="143"/>
      <c r="U670" s="143"/>
      <c r="V670" s="143"/>
      <c r="W670" s="143"/>
      <c r="X670" s="143"/>
      <c r="Y670" s="143"/>
      <c r="Z670" s="143"/>
    </row>
    <row r="671" spans="1:26" ht="15.75" customHeight="1">
      <c r="A671" s="147"/>
      <c r="B671" s="143"/>
      <c r="C671" s="146"/>
      <c r="D671" s="146"/>
      <c r="E671" s="145"/>
      <c r="F671" s="144"/>
      <c r="G671" s="143"/>
      <c r="H671" s="143"/>
      <c r="I671" s="143"/>
      <c r="J671" s="143"/>
      <c r="K671" s="143"/>
      <c r="L671" s="143"/>
      <c r="M671" s="143"/>
      <c r="N671" s="143"/>
      <c r="O671" s="143"/>
      <c r="P671" s="143"/>
      <c r="Q671" s="143"/>
      <c r="R671" s="143"/>
      <c r="S671" s="143"/>
      <c r="T671" s="143"/>
      <c r="U671" s="143"/>
      <c r="V671" s="143"/>
      <c r="W671" s="143"/>
      <c r="X671" s="143"/>
      <c r="Y671" s="143"/>
      <c r="Z671" s="143"/>
    </row>
    <row r="672" spans="1:26" ht="15.75" customHeight="1">
      <c r="A672" s="147"/>
      <c r="B672" s="143"/>
      <c r="C672" s="146"/>
      <c r="D672" s="146"/>
      <c r="E672" s="145"/>
      <c r="F672" s="144"/>
      <c r="G672" s="143"/>
      <c r="H672" s="143"/>
      <c r="I672" s="143"/>
      <c r="J672" s="143"/>
      <c r="K672" s="143"/>
      <c r="L672" s="143"/>
      <c r="M672" s="143"/>
      <c r="N672" s="143"/>
      <c r="O672" s="143"/>
      <c r="P672" s="143"/>
      <c r="Q672" s="143"/>
      <c r="R672" s="143"/>
      <c r="S672" s="143"/>
      <c r="T672" s="143"/>
      <c r="U672" s="143"/>
      <c r="V672" s="143"/>
      <c r="W672" s="143"/>
      <c r="X672" s="143"/>
      <c r="Y672" s="143"/>
      <c r="Z672" s="143"/>
    </row>
    <row r="673" spans="1:26" ht="15.75" customHeight="1">
      <c r="A673" s="147"/>
      <c r="B673" s="143"/>
      <c r="C673" s="146"/>
      <c r="D673" s="146"/>
      <c r="E673" s="145"/>
      <c r="F673" s="144"/>
      <c r="G673" s="143"/>
      <c r="H673" s="143"/>
      <c r="I673" s="143"/>
      <c r="J673" s="143"/>
      <c r="K673" s="143"/>
      <c r="L673" s="143"/>
      <c r="M673" s="143"/>
      <c r="N673" s="143"/>
      <c r="O673" s="143"/>
      <c r="P673" s="143"/>
      <c r="Q673" s="143"/>
      <c r="R673" s="143"/>
      <c r="S673" s="143"/>
      <c r="T673" s="143"/>
      <c r="U673" s="143"/>
      <c r="V673" s="143"/>
      <c r="W673" s="143"/>
      <c r="X673" s="143"/>
      <c r="Y673" s="143"/>
      <c r="Z673" s="143"/>
    </row>
    <row r="674" spans="1:26" ht="15.75" customHeight="1">
      <c r="A674" s="147"/>
      <c r="B674" s="143"/>
      <c r="C674" s="146"/>
      <c r="D674" s="146"/>
      <c r="E674" s="145"/>
      <c r="F674" s="144"/>
      <c r="G674" s="143"/>
      <c r="H674" s="143"/>
      <c r="I674" s="143"/>
      <c r="J674" s="143"/>
      <c r="K674" s="143"/>
      <c r="L674" s="143"/>
      <c r="M674" s="143"/>
      <c r="N674" s="143"/>
      <c r="O674" s="143"/>
      <c r="P674" s="143"/>
      <c r="Q674" s="143"/>
      <c r="R674" s="143"/>
      <c r="S674" s="143"/>
      <c r="T674" s="143"/>
      <c r="U674" s="143"/>
      <c r="V674" s="143"/>
      <c r="W674" s="143"/>
      <c r="X674" s="143"/>
      <c r="Y674" s="143"/>
      <c r="Z674" s="143"/>
    </row>
    <row r="675" spans="1:26" ht="15.75" customHeight="1">
      <c r="A675" s="147"/>
      <c r="B675" s="143"/>
      <c r="C675" s="146"/>
      <c r="D675" s="146"/>
      <c r="E675" s="145"/>
      <c r="F675" s="144"/>
      <c r="G675" s="143"/>
      <c r="H675" s="143"/>
      <c r="I675" s="143"/>
      <c r="J675" s="143"/>
      <c r="K675" s="143"/>
      <c r="L675" s="143"/>
      <c r="M675" s="143"/>
      <c r="N675" s="143"/>
      <c r="O675" s="143"/>
      <c r="P675" s="143"/>
      <c r="Q675" s="143"/>
      <c r="R675" s="143"/>
      <c r="S675" s="143"/>
      <c r="T675" s="143"/>
      <c r="U675" s="143"/>
      <c r="V675" s="143"/>
      <c r="W675" s="143"/>
      <c r="X675" s="143"/>
      <c r="Y675" s="143"/>
      <c r="Z675" s="143"/>
    </row>
    <row r="676" spans="1:26" ht="15.75" customHeight="1">
      <c r="A676" s="147"/>
      <c r="B676" s="143"/>
      <c r="C676" s="146"/>
      <c r="D676" s="146"/>
      <c r="E676" s="145"/>
      <c r="F676" s="144"/>
      <c r="G676" s="143"/>
      <c r="H676" s="143"/>
      <c r="I676" s="143"/>
      <c r="J676" s="143"/>
      <c r="K676" s="143"/>
      <c r="L676" s="143"/>
      <c r="M676" s="143"/>
      <c r="N676" s="143"/>
      <c r="O676" s="143"/>
      <c r="P676" s="143"/>
      <c r="Q676" s="143"/>
      <c r="R676" s="143"/>
      <c r="S676" s="143"/>
      <c r="T676" s="143"/>
      <c r="U676" s="143"/>
      <c r="V676" s="143"/>
      <c r="W676" s="143"/>
      <c r="X676" s="143"/>
      <c r="Y676" s="143"/>
      <c r="Z676" s="143"/>
    </row>
    <row r="677" spans="1:26" ht="15.75" customHeight="1">
      <c r="A677" s="147"/>
      <c r="B677" s="143"/>
      <c r="C677" s="146"/>
      <c r="D677" s="146"/>
      <c r="E677" s="145"/>
      <c r="F677" s="144"/>
      <c r="G677" s="143"/>
      <c r="H677" s="143"/>
      <c r="I677" s="143"/>
      <c r="J677" s="143"/>
      <c r="K677" s="143"/>
      <c r="L677" s="143"/>
      <c r="M677" s="143"/>
      <c r="N677" s="143"/>
      <c r="O677" s="143"/>
      <c r="P677" s="143"/>
      <c r="Q677" s="143"/>
      <c r="R677" s="143"/>
      <c r="S677" s="143"/>
      <c r="T677" s="143"/>
      <c r="U677" s="143"/>
      <c r="V677" s="143"/>
      <c r="W677" s="143"/>
      <c r="X677" s="143"/>
      <c r="Y677" s="143"/>
      <c r="Z677" s="143"/>
    </row>
    <row r="678" spans="1:26" ht="15.75" customHeight="1">
      <c r="A678" s="147"/>
      <c r="B678" s="143"/>
      <c r="C678" s="146"/>
      <c r="D678" s="146"/>
      <c r="E678" s="145"/>
      <c r="F678" s="144"/>
      <c r="G678" s="143"/>
      <c r="H678" s="143"/>
      <c r="I678" s="143"/>
      <c r="J678" s="143"/>
      <c r="K678" s="143"/>
      <c r="L678" s="143"/>
      <c r="M678" s="143"/>
      <c r="N678" s="143"/>
      <c r="O678" s="143"/>
      <c r="P678" s="143"/>
      <c r="Q678" s="143"/>
      <c r="R678" s="143"/>
      <c r="S678" s="143"/>
      <c r="T678" s="143"/>
      <c r="U678" s="143"/>
      <c r="V678" s="143"/>
      <c r="W678" s="143"/>
      <c r="X678" s="143"/>
      <c r="Y678" s="143"/>
      <c r="Z678" s="143"/>
    </row>
    <row r="679" spans="1:26" ht="15.75" customHeight="1">
      <c r="A679" s="147"/>
      <c r="B679" s="143"/>
      <c r="C679" s="146"/>
      <c r="D679" s="146"/>
      <c r="E679" s="145"/>
      <c r="F679" s="144"/>
      <c r="G679" s="143"/>
      <c r="H679" s="143"/>
      <c r="I679" s="143"/>
      <c r="J679" s="143"/>
      <c r="K679" s="143"/>
      <c r="L679" s="143"/>
      <c r="M679" s="143"/>
      <c r="N679" s="143"/>
      <c r="O679" s="143"/>
      <c r="P679" s="143"/>
      <c r="Q679" s="143"/>
      <c r="R679" s="143"/>
      <c r="S679" s="143"/>
      <c r="T679" s="143"/>
      <c r="U679" s="143"/>
      <c r="V679" s="143"/>
      <c r="W679" s="143"/>
      <c r="X679" s="143"/>
      <c r="Y679" s="143"/>
      <c r="Z679" s="143"/>
    </row>
    <row r="680" spans="1:26" ht="15.75" customHeight="1">
      <c r="A680" s="147"/>
      <c r="B680" s="143"/>
      <c r="C680" s="146"/>
      <c r="D680" s="146"/>
      <c r="E680" s="145"/>
      <c r="F680" s="144"/>
      <c r="G680" s="143"/>
      <c r="H680" s="143"/>
      <c r="I680" s="143"/>
      <c r="J680" s="143"/>
      <c r="K680" s="143"/>
      <c r="L680" s="143"/>
      <c r="M680" s="143"/>
      <c r="N680" s="143"/>
      <c r="O680" s="143"/>
      <c r="P680" s="143"/>
      <c r="Q680" s="143"/>
      <c r="R680" s="143"/>
      <c r="S680" s="143"/>
      <c r="T680" s="143"/>
      <c r="U680" s="143"/>
      <c r="V680" s="143"/>
      <c r="W680" s="143"/>
      <c r="X680" s="143"/>
      <c r="Y680" s="143"/>
      <c r="Z680" s="143"/>
    </row>
    <row r="681" spans="1:26" ht="15.75" customHeight="1">
      <c r="A681" s="147"/>
      <c r="B681" s="143"/>
      <c r="C681" s="146"/>
      <c r="D681" s="146"/>
      <c r="E681" s="145"/>
      <c r="F681" s="144"/>
      <c r="G681" s="143"/>
      <c r="H681" s="143"/>
      <c r="I681" s="143"/>
      <c r="J681" s="143"/>
      <c r="K681" s="143"/>
      <c r="L681" s="143"/>
      <c r="M681" s="143"/>
      <c r="N681" s="143"/>
      <c r="O681" s="143"/>
      <c r="P681" s="143"/>
      <c r="Q681" s="143"/>
      <c r="R681" s="143"/>
      <c r="S681" s="143"/>
      <c r="T681" s="143"/>
      <c r="U681" s="143"/>
      <c r="V681" s="143"/>
      <c r="W681" s="143"/>
      <c r="X681" s="143"/>
      <c r="Y681" s="143"/>
      <c r="Z681" s="143"/>
    </row>
    <row r="682" spans="1:26" ht="15.75" customHeight="1">
      <c r="A682" s="147"/>
      <c r="B682" s="143"/>
      <c r="C682" s="146"/>
      <c r="D682" s="146"/>
      <c r="E682" s="145"/>
      <c r="F682" s="144"/>
      <c r="G682" s="143"/>
      <c r="H682" s="143"/>
      <c r="I682" s="143"/>
      <c r="J682" s="143"/>
      <c r="K682" s="143"/>
      <c r="L682" s="143"/>
      <c r="M682" s="143"/>
      <c r="N682" s="143"/>
      <c r="O682" s="143"/>
      <c r="P682" s="143"/>
      <c r="Q682" s="143"/>
      <c r="R682" s="143"/>
      <c r="S682" s="143"/>
      <c r="T682" s="143"/>
      <c r="U682" s="143"/>
      <c r="V682" s="143"/>
      <c r="W682" s="143"/>
      <c r="X682" s="143"/>
      <c r="Y682" s="143"/>
      <c r="Z682" s="143"/>
    </row>
    <row r="683" spans="1:26" ht="15.75" customHeight="1">
      <c r="A683" s="147"/>
      <c r="B683" s="143"/>
      <c r="C683" s="146"/>
      <c r="D683" s="146"/>
      <c r="E683" s="145"/>
      <c r="F683" s="144"/>
      <c r="G683" s="143"/>
      <c r="H683" s="143"/>
      <c r="I683" s="143"/>
      <c r="J683" s="143"/>
      <c r="K683" s="143"/>
      <c r="L683" s="143"/>
      <c r="M683" s="143"/>
      <c r="N683" s="143"/>
      <c r="O683" s="143"/>
      <c r="P683" s="143"/>
      <c r="Q683" s="143"/>
      <c r="R683" s="143"/>
      <c r="S683" s="143"/>
      <c r="T683" s="143"/>
      <c r="U683" s="143"/>
      <c r="V683" s="143"/>
      <c r="W683" s="143"/>
      <c r="X683" s="143"/>
      <c r="Y683" s="143"/>
      <c r="Z683" s="143"/>
    </row>
    <row r="684" spans="1:26" ht="15.75" customHeight="1">
      <c r="A684" s="147"/>
      <c r="B684" s="143"/>
      <c r="C684" s="146"/>
      <c r="D684" s="146"/>
      <c r="E684" s="145"/>
      <c r="F684" s="144"/>
      <c r="G684" s="143"/>
      <c r="H684" s="143"/>
      <c r="I684" s="143"/>
      <c r="J684" s="143"/>
      <c r="K684" s="143"/>
      <c r="L684" s="143"/>
      <c r="M684" s="143"/>
      <c r="N684" s="143"/>
      <c r="O684" s="143"/>
      <c r="P684" s="143"/>
      <c r="Q684" s="143"/>
      <c r="R684" s="143"/>
      <c r="S684" s="143"/>
      <c r="T684" s="143"/>
      <c r="U684" s="143"/>
      <c r="V684" s="143"/>
      <c r="W684" s="143"/>
      <c r="X684" s="143"/>
      <c r="Y684" s="143"/>
      <c r="Z684" s="143"/>
    </row>
    <row r="685" spans="1:26" ht="15.75" customHeight="1">
      <c r="A685" s="147"/>
      <c r="B685" s="143"/>
      <c r="C685" s="146"/>
      <c r="D685" s="146"/>
      <c r="E685" s="145"/>
      <c r="F685" s="144"/>
      <c r="G685" s="143"/>
      <c r="H685" s="143"/>
      <c r="I685" s="143"/>
      <c r="J685" s="143"/>
      <c r="K685" s="143"/>
      <c r="L685" s="143"/>
      <c r="M685" s="143"/>
      <c r="N685" s="143"/>
      <c r="O685" s="143"/>
      <c r="P685" s="143"/>
      <c r="Q685" s="143"/>
      <c r="R685" s="143"/>
      <c r="S685" s="143"/>
      <c r="T685" s="143"/>
      <c r="U685" s="143"/>
      <c r="V685" s="143"/>
      <c r="W685" s="143"/>
      <c r="X685" s="143"/>
      <c r="Y685" s="143"/>
      <c r="Z685" s="143"/>
    </row>
    <row r="686" spans="1:26" ht="15.75" customHeight="1">
      <c r="A686" s="147"/>
      <c r="B686" s="143"/>
      <c r="C686" s="146"/>
      <c r="D686" s="146"/>
      <c r="E686" s="145"/>
      <c r="F686" s="144"/>
      <c r="G686" s="143"/>
      <c r="H686" s="143"/>
      <c r="I686" s="143"/>
      <c r="J686" s="143"/>
      <c r="K686" s="143"/>
      <c r="L686" s="143"/>
      <c r="M686" s="143"/>
      <c r="N686" s="143"/>
      <c r="O686" s="143"/>
      <c r="P686" s="143"/>
      <c r="Q686" s="143"/>
      <c r="R686" s="143"/>
      <c r="S686" s="143"/>
      <c r="T686" s="143"/>
      <c r="U686" s="143"/>
      <c r="V686" s="143"/>
      <c r="W686" s="143"/>
      <c r="X686" s="143"/>
      <c r="Y686" s="143"/>
      <c r="Z686" s="143"/>
    </row>
    <row r="687" spans="1:26" ht="15.75" customHeight="1">
      <c r="A687" s="147"/>
      <c r="B687" s="143"/>
      <c r="C687" s="146"/>
      <c r="D687" s="146"/>
      <c r="E687" s="145"/>
      <c r="F687" s="144"/>
      <c r="G687" s="143"/>
      <c r="H687" s="143"/>
      <c r="I687" s="143"/>
      <c r="J687" s="143"/>
      <c r="K687" s="143"/>
      <c r="L687" s="143"/>
      <c r="M687" s="143"/>
      <c r="N687" s="143"/>
      <c r="O687" s="143"/>
      <c r="P687" s="143"/>
      <c r="Q687" s="143"/>
      <c r="R687" s="143"/>
      <c r="S687" s="143"/>
      <c r="T687" s="143"/>
      <c r="U687" s="143"/>
      <c r="V687" s="143"/>
      <c r="W687" s="143"/>
      <c r="X687" s="143"/>
      <c r="Y687" s="143"/>
      <c r="Z687" s="143"/>
    </row>
    <row r="688" spans="1:26" ht="15.75" customHeight="1">
      <c r="A688" s="147"/>
      <c r="B688" s="143"/>
      <c r="C688" s="146"/>
      <c r="D688" s="146"/>
      <c r="E688" s="145"/>
      <c r="F688" s="144"/>
      <c r="G688" s="143"/>
      <c r="H688" s="143"/>
      <c r="I688" s="143"/>
      <c r="J688" s="143"/>
      <c r="K688" s="143"/>
      <c r="L688" s="143"/>
      <c r="M688" s="143"/>
      <c r="N688" s="143"/>
      <c r="O688" s="143"/>
      <c r="P688" s="143"/>
      <c r="Q688" s="143"/>
      <c r="R688" s="143"/>
      <c r="S688" s="143"/>
      <c r="T688" s="143"/>
      <c r="U688" s="143"/>
      <c r="V688" s="143"/>
      <c r="W688" s="143"/>
      <c r="X688" s="143"/>
      <c r="Y688" s="143"/>
      <c r="Z688" s="143"/>
    </row>
    <row r="689" spans="1:26" ht="15.75" customHeight="1">
      <c r="A689" s="147"/>
      <c r="B689" s="143"/>
      <c r="C689" s="146"/>
      <c r="D689" s="146"/>
      <c r="E689" s="145"/>
      <c r="F689" s="144"/>
      <c r="G689" s="143"/>
      <c r="H689" s="143"/>
      <c r="I689" s="143"/>
      <c r="J689" s="143"/>
      <c r="K689" s="143"/>
      <c r="L689" s="143"/>
      <c r="M689" s="143"/>
      <c r="N689" s="143"/>
      <c r="O689" s="143"/>
      <c r="P689" s="143"/>
      <c r="Q689" s="143"/>
      <c r="R689" s="143"/>
      <c r="S689" s="143"/>
      <c r="T689" s="143"/>
      <c r="U689" s="143"/>
      <c r="V689" s="143"/>
      <c r="W689" s="143"/>
      <c r="X689" s="143"/>
      <c r="Y689" s="143"/>
      <c r="Z689" s="143"/>
    </row>
    <row r="690" spans="1:26" ht="15.75" customHeight="1">
      <c r="A690" s="147"/>
      <c r="B690" s="143"/>
      <c r="C690" s="146"/>
      <c r="D690" s="146"/>
      <c r="E690" s="145"/>
      <c r="F690" s="144"/>
      <c r="G690" s="143"/>
      <c r="H690" s="143"/>
      <c r="I690" s="143"/>
      <c r="J690" s="143"/>
      <c r="K690" s="143"/>
      <c r="L690" s="143"/>
      <c r="M690" s="143"/>
      <c r="N690" s="143"/>
      <c r="O690" s="143"/>
      <c r="P690" s="143"/>
      <c r="Q690" s="143"/>
      <c r="R690" s="143"/>
      <c r="S690" s="143"/>
      <c r="T690" s="143"/>
      <c r="U690" s="143"/>
      <c r="V690" s="143"/>
      <c r="W690" s="143"/>
      <c r="X690" s="143"/>
      <c r="Y690" s="143"/>
      <c r="Z690" s="143"/>
    </row>
    <row r="691" spans="1:26" ht="15.75" customHeight="1">
      <c r="A691" s="147"/>
      <c r="B691" s="143"/>
      <c r="C691" s="146"/>
      <c r="D691" s="146"/>
      <c r="E691" s="145"/>
      <c r="F691" s="144"/>
      <c r="G691" s="143"/>
      <c r="H691" s="143"/>
      <c r="I691" s="143"/>
      <c r="J691" s="143"/>
      <c r="K691" s="143"/>
      <c r="L691" s="143"/>
      <c r="M691" s="143"/>
      <c r="N691" s="143"/>
      <c r="O691" s="143"/>
      <c r="P691" s="143"/>
      <c r="Q691" s="143"/>
      <c r="R691" s="143"/>
      <c r="S691" s="143"/>
      <c r="T691" s="143"/>
      <c r="U691" s="143"/>
      <c r="V691" s="143"/>
      <c r="W691" s="143"/>
      <c r="X691" s="143"/>
      <c r="Y691" s="143"/>
      <c r="Z691" s="143"/>
    </row>
    <row r="692" spans="1:26" ht="15.75" customHeight="1">
      <c r="A692" s="147"/>
      <c r="B692" s="143"/>
      <c r="C692" s="146"/>
      <c r="D692" s="146"/>
      <c r="E692" s="145"/>
      <c r="F692" s="144"/>
      <c r="G692" s="143"/>
      <c r="H692" s="143"/>
      <c r="I692" s="143"/>
      <c r="J692" s="143"/>
      <c r="K692" s="143"/>
      <c r="L692" s="143"/>
      <c r="M692" s="143"/>
      <c r="N692" s="143"/>
      <c r="O692" s="143"/>
      <c r="P692" s="143"/>
      <c r="Q692" s="143"/>
      <c r="R692" s="143"/>
      <c r="S692" s="143"/>
      <c r="T692" s="143"/>
      <c r="U692" s="143"/>
      <c r="V692" s="143"/>
      <c r="W692" s="143"/>
      <c r="X692" s="143"/>
      <c r="Y692" s="143"/>
      <c r="Z692" s="143"/>
    </row>
    <row r="693" spans="1:26" ht="15.75" customHeight="1">
      <c r="A693" s="147"/>
      <c r="B693" s="143"/>
      <c r="C693" s="146"/>
      <c r="D693" s="146"/>
      <c r="E693" s="145"/>
      <c r="F693" s="144"/>
      <c r="G693" s="143"/>
      <c r="H693" s="143"/>
      <c r="I693" s="143"/>
      <c r="J693" s="143"/>
      <c r="K693" s="143"/>
      <c r="L693" s="143"/>
      <c r="M693" s="143"/>
      <c r="N693" s="143"/>
      <c r="O693" s="143"/>
      <c r="P693" s="143"/>
      <c r="Q693" s="143"/>
      <c r="R693" s="143"/>
      <c r="S693" s="143"/>
      <c r="T693" s="143"/>
      <c r="U693" s="143"/>
      <c r="V693" s="143"/>
      <c r="W693" s="143"/>
      <c r="X693" s="143"/>
      <c r="Y693" s="143"/>
      <c r="Z693" s="143"/>
    </row>
    <row r="694" spans="1:26" ht="15.75" customHeight="1">
      <c r="A694" s="147"/>
      <c r="B694" s="143"/>
      <c r="C694" s="146"/>
      <c r="D694" s="146"/>
      <c r="E694" s="145"/>
      <c r="F694" s="144"/>
      <c r="G694" s="143"/>
      <c r="H694" s="143"/>
      <c r="I694" s="143"/>
      <c r="J694" s="143"/>
      <c r="K694" s="143"/>
      <c r="L694" s="143"/>
      <c r="M694" s="143"/>
      <c r="N694" s="143"/>
      <c r="O694" s="143"/>
      <c r="P694" s="143"/>
      <c r="Q694" s="143"/>
      <c r="R694" s="143"/>
      <c r="S694" s="143"/>
      <c r="T694" s="143"/>
      <c r="U694" s="143"/>
      <c r="V694" s="143"/>
      <c r="W694" s="143"/>
      <c r="X694" s="143"/>
      <c r="Y694" s="143"/>
      <c r="Z694" s="143"/>
    </row>
    <row r="695" spans="1:26" ht="15.75" customHeight="1">
      <c r="A695" s="147"/>
      <c r="B695" s="143"/>
      <c r="C695" s="146"/>
      <c r="D695" s="146"/>
      <c r="E695" s="145"/>
      <c r="F695" s="144"/>
      <c r="G695" s="143"/>
      <c r="H695" s="143"/>
      <c r="I695" s="143"/>
      <c r="J695" s="143"/>
      <c r="K695" s="143"/>
      <c r="L695" s="143"/>
      <c r="M695" s="143"/>
      <c r="N695" s="143"/>
      <c r="O695" s="143"/>
      <c r="P695" s="143"/>
      <c r="Q695" s="143"/>
      <c r="R695" s="143"/>
      <c r="S695" s="143"/>
      <c r="T695" s="143"/>
      <c r="U695" s="143"/>
      <c r="V695" s="143"/>
      <c r="W695" s="143"/>
      <c r="X695" s="143"/>
      <c r="Y695" s="143"/>
      <c r="Z695" s="143"/>
    </row>
    <row r="696" spans="1:26" ht="15.75" customHeight="1">
      <c r="A696" s="147"/>
      <c r="B696" s="143"/>
      <c r="C696" s="146"/>
      <c r="D696" s="146"/>
      <c r="E696" s="145"/>
      <c r="F696" s="144"/>
      <c r="G696" s="143"/>
      <c r="H696" s="143"/>
      <c r="I696" s="143"/>
      <c r="J696" s="143"/>
      <c r="K696" s="143"/>
      <c r="L696" s="143"/>
      <c r="M696" s="143"/>
      <c r="N696" s="143"/>
      <c r="O696" s="143"/>
      <c r="P696" s="143"/>
      <c r="Q696" s="143"/>
      <c r="R696" s="143"/>
      <c r="S696" s="143"/>
      <c r="T696" s="143"/>
      <c r="U696" s="143"/>
      <c r="V696" s="143"/>
      <c r="W696" s="143"/>
      <c r="X696" s="143"/>
      <c r="Y696" s="143"/>
      <c r="Z696" s="143"/>
    </row>
    <row r="697" spans="1:26" ht="15.75" customHeight="1">
      <c r="A697" s="147"/>
      <c r="B697" s="143"/>
      <c r="C697" s="146"/>
      <c r="D697" s="146"/>
      <c r="E697" s="145"/>
      <c r="F697" s="144"/>
      <c r="G697" s="143"/>
      <c r="H697" s="143"/>
      <c r="I697" s="143"/>
      <c r="J697" s="143"/>
      <c r="K697" s="143"/>
      <c r="L697" s="143"/>
      <c r="M697" s="143"/>
      <c r="N697" s="143"/>
      <c r="O697" s="143"/>
      <c r="P697" s="143"/>
      <c r="Q697" s="143"/>
      <c r="R697" s="143"/>
      <c r="S697" s="143"/>
      <c r="T697" s="143"/>
      <c r="U697" s="143"/>
      <c r="V697" s="143"/>
      <c r="W697" s="143"/>
      <c r="X697" s="143"/>
      <c r="Y697" s="143"/>
      <c r="Z697" s="143"/>
    </row>
    <row r="698" spans="1:26" ht="15.75" customHeight="1">
      <c r="A698" s="147"/>
      <c r="B698" s="143"/>
      <c r="C698" s="146"/>
      <c r="D698" s="146"/>
      <c r="E698" s="145"/>
      <c r="F698" s="144"/>
      <c r="G698" s="143"/>
      <c r="H698" s="143"/>
      <c r="I698" s="143"/>
      <c r="J698" s="143"/>
      <c r="K698" s="143"/>
      <c r="L698" s="143"/>
      <c r="M698" s="143"/>
      <c r="N698" s="143"/>
      <c r="O698" s="143"/>
      <c r="P698" s="143"/>
      <c r="Q698" s="143"/>
      <c r="R698" s="143"/>
      <c r="S698" s="143"/>
      <c r="T698" s="143"/>
      <c r="U698" s="143"/>
      <c r="V698" s="143"/>
      <c r="W698" s="143"/>
      <c r="X698" s="143"/>
      <c r="Y698" s="143"/>
      <c r="Z698" s="143"/>
    </row>
    <row r="699" spans="1:26" ht="15.75" customHeight="1">
      <c r="A699" s="147"/>
      <c r="B699" s="143"/>
      <c r="C699" s="146"/>
      <c r="D699" s="146"/>
      <c r="E699" s="145"/>
      <c r="F699" s="144"/>
      <c r="G699" s="143"/>
      <c r="H699" s="143"/>
      <c r="I699" s="143"/>
      <c r="J699" s="143"/>
      <c r="K699" s="143"/>
      <c r="L699" s="143"/>
      <c r="M699" s="143"/>
      <c r="N699" s="143"/>
      <c r="O699" s="143"/>
      <c r="P699" s="143"/>
      <c r="Q699" s="143"/>
      <c r="R699" s="143"/>
      <c r="S699" s="143"/>
      <c r="T699" s="143"/>
      <c r="U699" s="143"/>
      <c r="V699" s="143"/>
      <c r="W699" s="143"/>
      <c r="X699" s="143"/>
      <c r="Y699" s="143"/>
      <c r="Z699" s="143"/>
    </row>
    <row r="700" spans="1:26" ht="15.75" customHeight="1">
      <c r="A700" s="147"/>
      <c r="B700" s="143"/>
      <c r="C700" s="146"/>
      <c r="D700" s="146"/>
      <c r="E700" s="145"/>
      <c r="F700" s="144"/>
      <c r="G700" s="143"/>
      <c r="H700" s="143"/>
      <c r="I700" s="143"/>
      <c r="J700" s="143"/>
      <c r="K700" s="143"/>
      <c r="L700" s="143"/>
      <c r="M700" s="143"/>
      <c r="N700" s="143"/>
      <c r="O700" s="143"/>
      <c r="P700" s="143"/>
      <c r="Q700" s="143"/>
      <c r="R700" s="143"/>
      <c r="S700" s="143"/>
      <c r="T700" s="143"/>
      <c r="U700" s="143"/>
      <c r="V700" s="143"/>
      <c r="W700" s="143"/>
      <c r="X700" s="143"/>
      <c r="Y700" s="143"/>
      <c r="Z700" s="143"/>
    </row>
    <row r="701" spans="1:26" ht="15.75" customHeight="1">
      <c r="A701" s="147"/>
      <c r="B701" s="143"/>
      <c r="C701" s="146"/>
      <c r="D701" s="146"/>
      <c r="E701" s="145"/>
      <c r="F701" s="144"/>
      <c r="G701" s="143"/>
      <c r="H701" s="143"/>
      <c r="I701" s="143"/>
      <c r="J701" s="143"/>
      <c r="K701" s="143"/>
      <c r="L701" s="143"/>
      <c r="M701" s="143"/>
      <c r="N701" s="143"/>
      <c r="O701" s="143"/>
      <c r="P701" s="143"/>
      <c r="Q701" s="143"/>
      <c r="R701" s="143"/>
      <c r="S701" s="143"/>
      <c r="T701" s="143"/>
      <c r="U701" s="143"/>
      <c r="V701" s="143"/>
      <c r="W701" s="143"/>
      <c r="X701" s="143"/>
      <c r="Y701" s="143"/>
      <c r="Z701" s="143"/>
    </row>
    <row r="702" spans="1:26" ht="15.75" customHeight="1">
      <c r="A702" s="147"/>
      <c r="B702" s="143"/>
      <c r="C702" s="146"/>
      <c r="D702" s="146"/>
      <c r="E702" s="145"/>
      <c r="F702" s="144"/>
      <c r="G702" s="143"/>
      <c r="H702" s="143"/>
      <c r="I702" s="143"/>
      <c r="J702" s="143"/>
      <c r="K702" s="143"/>
      <c r="L702" s="143"/>
      <c r="M702" s="143"/>
      <c r="N702" s="143"/>
      <c r="O702" s="143"/>
      <c r="P702" s="143"/>
      <c r="Q702" s="143"/>
      <c r="R702" s="143"/>
      <c r="S702" s="143"/>
      <c r="T702" s="143"/>
      <c r="U702" s="143"/>
      <c r="V702" s="143"/>
      <c r="W702" s="143"/>
      <c r="X702" s="143"/>
      <c r="Y702" s="143"/>
      <c r="Z702" s="143"/>
    </row>
    <row r="703" spans="1:26" ht="15.75" customHeight="1">
      <c r="A703" s="147"/>
      <c r="B703" s="143"/>
      <c r="C703" s="146"/>
      <c r="D703" s="146"/>
      <c r="E703" s="145"/>
      <c r="F703" s="144"/>
      <c r="G703" s="143"/>
      <c r="H703" s="143"/>
      <c r="I703" s="143"/>
      <c r="J703" s="143"/>
      <c r="K703" s="143"/>
      <c r="L703" s="143"/>
      <c r="M703" s="143"/>
      <c r="N703" s="143"/>
      <c r="O703" s="143"/>
      <c r="P703" s="143"/>
      <c r="Q703" s="143"/>
      <c r="R703" s="143"/>
      <c r="S703" s="143"/>
      <c r="T703" s="143"/>
      <c r="U703" s="143"/>
      <c r="V703" s="143"/>
      <c r="W703" s="143"/>
      <c r="X703" s="143"/>
      <c r="Y703" s="143"/>
      <c r="Z703" s="143"/>
    </row>
    <row r="704" spans="1:26" ht="15.75" customHeight="1">
      <c r="A704" s="147"/>
      <c r="B704" s="143"/>
      <c r="C704" s="146"/>
      <c r="D704" s="146"/>
      <c r="E704" s="145"/>
      <c r="F704" s="144"/>
      <c r="G704" s="143"/>
      <c r="H704" s="143"/>
      <c r="I704" s="143"/>
      <c r="J704" s="143"/>
      <c r="K704" s="143"/>
      <c r="L704" s="143"/>
      <c r="M704" s="143"/>
      <c r="N704" s="143"/>
      <c r="O704" s="143"/>
      <c r="P704" s="143"/>
      <c r="Q704" s="143"/>
      <c r="R704" s="143"/>
      <c r="S704" s="143"/>
      <c r="T704" s="143"/>
      <c r="U704" s="143"/>
      <c r="V704" s="143"/>
      <c r="W704" s="143"/>
      <c r="X704" s="143"/>
      <c r="Y704" s="143"/>
      <c r="Z704" s="143"/>
    </row>
    <row r="705" spans="1:26" ht="15.75" customHeight="1">
      <c r="A705" s="147"/>
      <c r="B705" s="143"/>
      <c r="C705" s="146"/>
      <c r="D705" s="146"/>
      <c r="E705" s="145"/>
      <c r="F705" s="144"/>
      <c r="G705" s="143"/>
      <c r="H705" s="143"/>
      <c r="I705" s="143"/>
      <c r="J705" s="143"/>
      <c r="K705" s="143"/>
      <c r="L705" s="143"/>
      <c r="M705" s="143"/>
      <c r="N705" s="143"/>
      <c r="O705" s="143"/>
      <c r="P705" s="143"/>
      <c r="Q705" s="143"/>
      <c r="R705" s="143"/>
      <c r="S705" s="143"/>
      <c r="T705" s="143"/>
      <c r="U705" s="143"/>
      <c r="V705" s="143"/>
      <c r="W705" s="143"/>
      <c r="X705" s="143"/>
      <c r="Y705" s="143"/>
      <c r="Z705" s="143"/>
    </row>
    <row r="706" spans="1:26" ht="15.75" customHeight="1">
      <c r="A706" s="147"/>
      <c r="B706" s="143"/>
      <c r="C706" s="146"/>
      <c r="D706" s="146"/>
      <c r="E706" s="145"/>
      <c r="F706" s="144"/>
      <c r="G706" s="143"/>
      <c r="H706" s="143"/>
      <c r="I706" s="143"/>
      <c r="J706" s="143"/>
      <c r="K706" s="143"/>
      <c r="L706" s="143"/>
      <c r="M706" s="143"/>
      <c r="N706" s="143"/>
      <c r="O706" s="143"/>
      <c r="P706" s="143"/>
      <c r="Q706" s="143"/>
      <c r="R706" s="143"/>
      <c r="S706" s="143"/>
      <c r="T706" s="143"/>
      <c r="U706" s="143"/>
      <c r="V706" s="143"/>
      <c r="W706" s="143"/>
      <c r="X706" s="143"/>
      <c r="Y706" s="143"/>
      <c r="Z706" s="143"/>
    </row>
    <row r="707" spans="1:26" ht="15.75" customHeight="1">
      <c r="A707" s="147"/>
      <c r="B707" s="143"/>
      <c r="C707" s="146"/>
      <c r="D707" s="146"/>
      <c r="E707" s="145"/>
      <c r="F707" s="144"/>
      <c r="G707" s="143"/>
      <c r="H707" s="143"/>
      <c r="I707" s="143"/>
      <c r="J707" s="143"/>
      <c r="K707" s="143"/>
      <c r="L707" s="143"/>
      <c r="M707" s="143"/>
      <c r="N707" s="143"/>
      <c r="O707" s="143"/>
      <c r="P707" s="143"/>
      <c r="Q707" s="143"/>
      <c r="R707" s="143"/>
      <c r="S707" s="143"/>
      <c r="T707" s="143"/>
      <c r="U707" s="143"/>
      <c r="V707" s="143"/>
      <c r="W707" s="143"/>
      <c r="X707" s="143"/>
      <c r="Y707" s="143"/>
      <c r="Z707" s="143"/>
    </row>
    <row r="708" spans="1:26" ht="15.75" customHeight="1">
      <c r="A708" s="147"/>
      <c r="B708" s="143"/>
      <c r="C708" s="146"/>
      <c r="D708" s="146"/>
      <c r="E708" s="145"/>
      <c r="F708" s="144"/>
      <c r="G708" s="143"/>
      <c r="H708" s="143"/>
      <c r="I708" s="143"/>
      <c r="J708" s="143"/>
      <c r="K708" s="143"/>
      <c r="L708" s="143"/>
      <c r="M708" s="143"/>
      <c r="N708" s="143"/>
      <c r="O708" s="143"/>
      <c r="P708" s="143"/>
      <c r="Q708" s="143"/>
      <c r="R708" s="143"/>
      <c r="S708" s="143"/>
      <c r="T708" s="143"/>
      <c r="U708" s="143"/>
      <c r="V708" s="143"/>
      <c r="W708" s="143"/>
      <c r="X708" s="143"/>
      <c r="Y708" s="143"/>
      <c r="Z708" s="143"/>
    </row>
    <row r="709" spans="1:26" ht="15.75" customHeight="1">
      <c r="A709" s="147"/>
      <c r="B709" s="143"/>
      <c r="C709" s="146"/>
      <c r="D709" s="146"/>
      <c r="E709" s="145"/>
      <c r="F709" s="144"/>
      <c r="G709" s="143"/>
      <c r="H709" s="143"/>
      <c r="I709" s="143"/>
      <c r="J709" s="143"/>
      <c r="K709" s="143"/>
      <c r="L709" s="143"/>
      <c r="M709" s="143"/>
      <c r="N709" s="143"/>
      <c r="O709" s="143"/>
      <c r="P709" s="143"/>
      <c r="Q709" s="143"/>
      <c r="R709" s="143"/>
      <c r="S709" s="143"/>
      <c r="T709" s="143"/>
      <c r="U709" s="143"/>
      <c r="V709" s="143"/>
      <c r="W709" s="143"/>
      <c r="X709" s="143"/>
      <c r="Y709" s="143"/>
      <c r="Z709" s="143"/>
    </row>
    <row r="710" spans="1:26" ht="15.75" customHeight="1">
      <c r="A710" s="147"/>
      <c r="B710" s="143"/>
      <c r="C710" s="146"/>
      <c r="D710" s="146"/>
      <c r="E710" s="145"/>
      <c r="F710" s="144"/>
      <c r="G710" s="143"/>
      <c r="H710" s="143"/>
      <c r="I710" s="143"/>
      <c r="J710" s="143"/>
      <c r="K710" s="143"/>
      <c r="L710" s="143"/>
      <c r="M710" s="143"/>
      <c r="N710" s="143"/>
      <c r="O710" s="143"/>
      <c r="P710" s="143"/>
      <c r="Q710" s="143"/>
      <c r="R710" s="143"/>
      <c r="S710" s="143"/>
      <c r="T710" s="143"/>
      <c r="U710" s="143"/>
      <c r="V710" s="143"/>
      <c r="W710" s="143"/>
      <c r="X710" s="143"/>
      <c r="Y710" s="143"/>
      <c r="Z710" s="143"/>
    </row>
    <row r="711" spans="1:26" ht="15.75" customHeight="1">
      <c r="A711" s="147"/>
      <c r="B711" s="143"/>
      <c r="C711" s="146"/>
      <c r="D711" s="146"/>
      <c r="E711" s="145"/>
      <c r="F711" s="144"/>
      <c r="G711" s="143"/>
      <c r="H711" s="143"/>
      <c r="I711" s="143"/>
      <c r="J711" s="143"/>
      <c r="K711" s="143"/>
      <c r="L711" s="143"/>
      <c r="M711" s="143"/>
      <c r="N711" s="143"/>
      <c r="O711" s="143"/>
      <c r="P711" s="143"/>
      <c r="Q711" s="143"/>
      <c r="R711" s="143"/>
      <c r="S711" s="143"/>
      <c r="T711" s="143"/>
      <c r="U711" s="143"/>
      <c r="V711" s="143"/>
      <c r="W711" s="143"/>
      <c r="X711" s="143"/>
      <c r="Y711" s="143"/>
      <c r="Z711" s="143"/>
    </row>
    <row r="712" spans="1:26" ht="15.75" customHeight="1">
      <c r="A712" s="147"/>
      <c r="B712" s="143"/>
      <c r="C712" s="146"/>
      <c r="D712" s="146"/>
      <c r="E712" s="145"/>
      <c r="F712" s="144"/>
      <c r="G712" s="143"/>
      <c r="H712" s="143"/>
      <c r="I712" s="143"/>
      <c r="J712" s="143"/>
      <c r="K712" s="143"/>
      <c r="L712" s="143"/>
      <c r="M712" s="143"/>
      <c r="N712" s="143"/>
      <c r="O712" s="143"/>
      <c r="P712" s="143"/>
      <c r="Q712" s="143"/>
      <c r="R712" s="143"/>
      <c r="S712" s="143"/>
      <c r="T712" s="143"/>
      <c r="U712" s="143"/>
      <c r="V712" s="143"/>
      <c r="W712" s="143"/>
      <c r="X712" s="143"/>
      <c r="Y712" s="143"/>
      <c r="Z712" s="143"/>
    </row>
    <row r="713" spans="1:26" ht="15.75" customHeight="1">
      <c r="A713" s="147"/>
      <c r="B713" s="143"/>
      <c r="C713" s="146"/>
      <c r="D713" s="146"/>
      <c r="E713" s="145"/>
      <c r="F713" s="144"/>
      <c r="G713" s="143"/>
      <c r="H713" s="143"/>
      <c r="I713" s="143"/>
      <c r="J713" s="143"/>
      <c r="K713" s="143"/>
      <c r="L713" s="143"/>
      <c r="M713" s="143"/>
      <c r="N713" s="143"/>
      <c r="O713" s="143"/>
      <c r="P713" s="143"/>
      <c r="Q713" s="143"/>
      <c r="R713" s="143"/>
      <c r="S713" s="143"/>
      <c r="T713" s="143"/>
      <c r="U713" s="143"/>
      <c r="V713" s="143"/>
      <c r="W713" s="143"/>
      <c r="X713" s="143"/>
      <c r="Y713" s="143"/>
      <c r="Z713" s="143"/>
    </row>
    <row r="714" spans="1:26" ht="15.75" customHeight="1">
      <c r="A714" s="147"/>
      <c r="B714" s="143"/>
      <c r="C714" s="146"/>
      <c r="D714" s="146"/>
      <c r="E714" s="145"/>
      <c r="F714" s="144"/>
      <c r="G714" s="143"/>
      <c r="H714" s="143"/>
      <c r="I714" s="143"/>
      <c r="J714" s="143"/>
      <c r="K714" s="143"/>
      <c r="L714" s="143"/>
      <c r="M714" s="143"/>
      <c r="N714" s="143"/>
      <c r="O714" s="143"/>
      <c r="P714" s="143"/>
      <c r="Q714" s="143"/>
      <c r="R714" s="143"/>
      <c r="S714" s="143"/>
      <c r="T714" s="143"/>
      <c r="U714" s="143"/>
      <c r="V714" s="143"/>
      <c r="W714" s="143"/>
      <c r="X714" s="143"/>
      <c r="Y714" s="143"/>
      <c r="Z714" s="143"/>
    </row>
    <row r="715" spans="1:26" ht="15.75" customHeight="1">
      <c r="A715" s="147"/>
      <c r="B715" s="143"/>
      <c r="C715" s="146"/>
      <c r="D715" s="146"/>
      <c r="E715" s="145"/>
      <c r="F715" s="144"/>
      <c r="G715" s="143"/>
      <c r="H715" s="143"/>
      <c r="I715" s="143"/>
      <c r="J715" s="143"/>
      <c r="K715" s="143"/>
      <c r="L715" s="143"/>
      <c r="M715" s="143"/>
      <c r="N715" s="143"/>
      <c r="O715" s="143"/>
      <c r="P715" s="143"/>
      <c r="Q715" s="143"/>
      <c r="R715" s="143"/>
      <c r="S715" s="143"/>
      <c r="T715" s="143"/>
      <c r="U715" s="143"/>
      <c r="V715" s="143"/>
      <c r="W715" s="143"/>
      <c r="X715" s="143"/>
      <c r="Y715" s="143"/>
      <c r="Z715" s="143"/>
    </row>
    <row r="716" spans="1:26" ht="15.75" customHeight="1">
      <c r="A716" s="147"/>
      <c r="B716" s="143"/>
      <c r="C716" s="146"/>
      <c r="D716" s="146"/>
      <c r="E716" s="145"/>
      <c r="F716" s="144"/>
      <c r="G716" s="143"/>
      <c r="H716" s="143"/>
      <c r="I716" s="143"/>
      <c r="J716" s="143"/>
      <c r="K716" s="143"/>
      <c r="L716" s="143"/>
      <c r="M716" s="143"/>
      <c r="N716" s="143"/>
      <c r="O716" s="143"/>
      <c r="P716" s="143"/>
      <c r="Q716" s="143"/>
      <c r="R716" s="143"/>
      <c r="S716" s="143"/>
      <c r="T716" s="143"/>
      <c r="U716" s="143"/>
      <c r="V716" s="143"/>
      <c r="W716" s="143"/>
      <c r="X716" s="143"/>
      <c r="Y716" s="143"/>
      <c r="Z716" s="143"/>
    </row>
    <row r="717" spans="1:26" ht="15.75" customHeight="1">
      <c r="A717" s="147"/>
      <c r="B717" s="143"/>
      <c r="C717" s="146"/>
      <c r="D717" s="146"/>
      <c r="E717" s="145"/>
      <c r="F717" s="144"/>
      <c r="G717" s="143"/>
      <c r="H717" s="143"/>
      <c r="I717" s="143"/>
      <c r="J717" s="143"/>
      <c r="K717" s="143"/>
      <c r="L717" s="143"/>
      <c r="M717" s="143"/>
      <c r="N717" s="143"/>
      <c r="O717" s="143"/>
      <c r="P717" s="143"/>
      <c r="Q717" s="143"/>
      <c r="R717" s="143"/>
      <c r="S717" s="143"/>
      <c r="T717" s="143"/>
      <c r="U717" s="143"/>
      <c r="V717" s="143"/>
      <c r="W717" s="143"/>
      <c r="X717" s="143"/>
      <c r="Y717" s="143"/>
      <c r="Z717" s="143"/>
    </row>
    <row r="718" spans="1:26" ht="15.75" customHeight="1">
      <c r="A718" s="147"/>
      <c r="B718" s="143"/>
      <c r="C718" s="146"/>
      <c r="D718" s="146"/>
      <c r="E718" s="145"/>
      <c r="F718" s="144"/>
      <c r="G718" s="143"/>
      <c r="H718" s="143"/>
      <c r="I718" s="143"/>
      <c r="J718" s="143"/>
      <c r="K718" s="143"/>
      <c r="L718" s="143"/>
      <c r="M718" s="143"/>
      <c r="N718" s="143"/>
      <c r="O718" s="143"/>
      <c r="P718" s="143"/>
      <c r="Q718" s="143"/>
      <c r="R718" s="143"/>
      <c r="S718" s="143"/>
      <c r="T718" s="143"/>
      <c r="U718" s="143"/>
      <c r="V718" s="143"/>
      <c r="W718" s="143"/>
      <c r="X718" s="143"/>
      <c r="Y718" s="143"/>
      <c r="Z718" s="143"/>
    </row>
    <row r="719" spans="1:26" ht="15.75" customHeight="1">
      <c r="A719" s="147"/>
      <c r="B719" s="143"/>
      <c r="C719" s="146"/>
      <c r="D719" s="146"/>
      <c r="E719" s="145"/>
      <c r="F719" s="144"/>
      <c r="G719" s="143"/>
      <c r="H719" s="143"/>
      <c r="I719" s="143"/>
      <c r="J719" s="143"/>
      <c r="K719" s="143"/>
      <c r="L719" s="143"/>
      <c r="M719" s="143"/>
      <c r="N719" s="143"/>
      <c r="O719" s="143"/>
      <c r="P719" s="143"/>
      <c r="Q719" s="143"/>
      <c r="R719" s="143"/>
      <c r="S719" s="143"/>
      <c r="T719" s="143"/>
      <c r="U719" s="143"/>
      <c r="V719" s="143"/>
      <c r="W719" s="143"/>
      <c r="X719" s="143"/>
      <c r="Y719" s="143"/>
      <c r="Z719" s="143"/>
    </row>
    <row r="720" spans="1:26" ht="15.75" customHeight="1">
      <c r="A720" s="147"/>
      <c r="B720" s="143"/>
      <c r="C720" s="146"/>
      <c r="D720" s="146"/>
      <c r="E720" s="145"/>
      <c r="F720" s="144"/>
      <c r="G720" s="143"/>
      <c r="H720" s="143"/>
      <c r="I720" s="143"/>
      <c r="J720" s="143"/>
      <c r="K720" s="143"/>
      <c r="L720" s="143"/>
      <c r="M720" s="143"/>
      <c r="N720" s="143"/>
      <c r="O720" s="143"/>
      <c r="P720" s="143"/>
      <c r="Q720" s="143"/>
      <c r="R720" s="143"/>
      <c r="S720" s="143"/>
      <c r="T720" s="143"/>
      <c r="U720" s="143"/>
      <c r="V720" s="143"/>
      <c r="W720" s="143"/>
      <c r="X720" s="143"/>
      <c r="Y720" s="143"/>
      <c r="Z720" s="143"/>
    </row>
    <row r="721" spans="1:26" ht="15.75" customHeight="1">
      <c r="A721" s="147"/>
      <c r="B721" s="143"/>
      <c r="C721" s="146"/>
      <c r="D721" s="146"/>
      <c r="E721" s="145"/>
      <c r="F721" s="144"/>
      <c r="G721" s="143"/>
      <c r="H721" s="143"/>
      <c r="I721" s="143"/>
      <c r="J721" s="143"/>
      <c r="K721" s="143"/>
      <c r="L721" s="143"/>
      <c r="M721" s="143"/>
      <c r="N721" s="143"/>
      <c r="O721" s="143"/>
      <c r="P721" s="143"/>
      <c r="Q721" s="143"/>
      <c r="R721" s="143"/>
      <c r="S721" s="143"/>
      <c r="T721" s="143"/>
      <c r="U721" s="143"/>
      <c r="V721" s="143"/>
      <c r="W721" s="143"/>
      <c r="X721" s="143"/>
      <c r="Y721" s="143"/>
      <c r="Z721" s="143"/>
    </row>
    <row r="722" spans="1:26" ht="15.75" customHeight="1">
      <c r="A722" s="147"/>
      <c r="B722" s="143"/>
      <c r="C722" s="146"/>
      <c r="D722" s="146"/>
      <c r="E722" s="145"/>
      <c r="F722" s="144"/>
      <c r="G722" s="143"/>
      <c r="H722" s="143"/>
      <c r="I722" s="143"/>
      <c r="J722" s="143"/>
      <c r="K722" s="143"/>
      <c r="L722" s="143"/>
      <c r="M722" s="143"/>
      <c r="N722" s="143"/>
      <c r="O722" s="143"/>
      <c r="P722" s="143"/>
      <c r="Q722" s="143"/>
      <c r="R722" s="143"/>
      <c r="S722" s="143"/>
      <c r="T722" s="143"/>
      <c r="U722" s="143"/>
      <c r="V722" s="143"/>
      <c r="W722" s="143"/>
      <c r="X722" s="143"/>
      <c r="Y722" s="143"/>
      <c r="Z722" s="143"/>
    </row>
    <row r="723" spans="1:26" ht="15.75" customHeight="1">
      <c r="A723" s="147"/>
      <c r="B723" s="143"/>
      <c r="C723" s="146"/>
      <c r="D723" s="146"/>
      <c r="E723" s="145"/>
      <c r="F723" s="144"/>
      <c r="G723" s="143"/>
      <c r="H723" s="143"/>
      <c r="I723" s="143"/>
      <c r="J723" s="143"/>
      <c r="K723" s="143"/>
      <c r="L723" s="143"/>
      <c r="M723" s="143"/>
      <c r="N723" s="143"/>
      <c r="O723" s="143"/>
      <c r="P723" s="143"/>
      <c r="Q723" s="143"/>
      <c r="R723" s="143"/>
      <c r="S723" s="143"/>
      <c r="T723" s="143"/>
      <c r="U723" s="143"/>
      <c r="V723" s="143"/>
      <c r="W723" s="143"/>
      <c r="X723" s="143"/>
      <c r="Y723" s="143"/>
      <c r="Z723" s="143"/>
    </row>
    <row r="724" spans="1:26" ht="15.75" customHeight="1">
      <c r="A724" s="147"/>
      <c r="B724" s="143"/>
      <c r="C724" s="146"/>
      <c r="D724" s="146"/>
      <c r="E724" s="145"/>
      <c r="F724" s="144"/>
      <c r="G724" s="143"/>
      <c r="H724" s="143"/>
      <c r="I724" s="143"/>
      <c r="J724" s="143"/>
      <c r="K724" s="143"/>
      <c r="L724" s="143"/>
      <c r="M724" s="143"/>
      <c r="N724" s="143"/>
      <c r="O724" s="143"/>
      <c r="P724" s="143"/>
      <c r="Q724" s="143"/>
      <c r="R724" s="143"/>
      <c r="S724" s="143"/>
      <c r="T724" s="143"/>
      <c r="U724" s="143"/>
      <c r="V724" s="143"/>
      <c r="W724" s="143"/>
      <c r="X724" s="143"/>
      <c r="Y724" s="143"/>
      <c r="Z724" s="143"/>
    </row>
    <row r="725" spans="1:26" ht="15.75" customHeight="1">
      <c r="A725" s="147"/>
      <c r="B725" s="143"/>
      <c r="C725" s="146"/>
      <c r="D725" s="146"/>
      <c r="E725" s="145"/>
      <c r="F725" s="144"/>
      <c r="G725" s="143"/>
      <c r="H725" s="143"/>
      <c r="I725" s="143"/>
      <c r="J725" s="143"/>
      <c r="K725" s="143"/>
      <c r="L725" s="143"/>
      <c r="M725" s="143"/>
      <c r="N725" s="143"/>
      <c r="O725" s="143"/>
      <c r="P725" s="143"/>
      <c r="Q725" s="143"/>
      <c r="R725" s="143"/>
      <c r="S725" s="143"/>
      <c r="T725" s="143"/>
      <c r="U725" s="143"/>
      <c r="V725" s="143"/>
      <c r="W725" s="143"/>
      <c r="X725" s="143"/>
      <c r="Y725" s="143"/>
      <c r="Z725" s="143"/>
    </row>
    <row r="726" spans="1:26" ht="15.75" customHeight="1">
      <c r="A726" s="147"/>
      <c r="B726" s="143"/>
      <c r="C726" s="146"/>
      <c r="D726" s="146"/>
      <c r="E726" s="145"/>
      <c r="F726" s="144"/>
      <c r="G726" s="143"/>
      <c r="H726" s="143"/>
      <c r="I726" s="143"/>
      <c r="J726" s="143"/>
      <c r="K726" s="143"/>
      <c r="L726" s="143"/>
      <c r="M726" s="143"/>
      <c r="N726" s="143"/>
      <c r="O726" s="143"/>
      <c r="P726" s="143"/>
      <c r="Q726" s="143"/>
      <c r="R726" s="143"/>
      <c r="S726" s="143"/>
      <c r="T726" s="143"/>
      <c r="U726" s="143"/>
      <c r="V726" s="143"/>
      <c r="W726" s="143"/>
      <c r="X726" s="143"/>
      <c r="Y726" s="143"/>
      <c r="Z726" s="143"/>
    </row>
    <row r="727" spans="1:26" ht="15.75" customHeight="1">
      <c r="A727" s="147"/>
      <c r="B727" s="143"/>
      <c r="C727" s="146"/>
      <c r="D727" s="146"/>
      <c r="E727" s="145"/>
      <c r="F727" s="144"/>
      <c r="G727" s="143"/>
      <c r="H727" s="143"/>
      <c r="I727" s="143"/>
      <c r="J727" s="143"/>
      <c r="K727" s="143"/>
      <c r="L727" s="143"/>
      <c r="M727" s="143"/>
      <c r="N727" s="143"/>
      <c r="O727" s="143"/>
      <c r="P727" s="143"/>
      <c r="Q727" s="143"/>
      <c r="R727" s="143"/>
      <c r="S727" s="143"/>
      <c r="T727" s="143"/>
      <c r="U727" s="143"/>
      <c r="V727" s="143"/>
      <c r="W727" s="143"/>
      <c r="X727" s="143"/>
      <c r="Y727" s="143"/>
      <c r="Z727" s="143"/>
    </row>
    <row r="728" spans="1:26" ht="15.75" customHeight="1">
      <c r="A728" s="147"/>
      <c r="B728" s="143"/>
      <c r="C728" s="146"/>
      <c r="D728" s="146"/>
      <c r="E728" s="145"/>
      <c r="F728" s="144"/>
      <c r="G728" s="143"/>
      <c r="H728" s="143"/>
      <c r="I728" s="143"/>
      <c r="J728" s="143"/>
      <c r="K728" s="143"/>
      <c r="L728" s="143"/>
      <c r="M728" s="143"/>
      <c r="N728" s="143"/>
      <c r="O728" s="143"/>
      <c r="P728" s="143"/>
      <c r="Q728" s="143"/>
      <c r="R728" s="143"/>
      <c r="S728" s="143"/>
      <c r="T728" s="143"/>
      <c r="U728" s="143"/>
      <c r="V728" s="143"/>
      <c r="W728" s="143"/>
      <c r="X728" s="143"/>
      <c r="Y728" s="143"/>
      <c r="Z728" s="143"/>
    </row>
    <row r="729" spans="1:26" ht="15.75" customHeight="1">
      <c r="A729" s="147"/>
      <c r="B729" s="143"/>
      <c r="C729" s="146"/>
      <c r="D729" s="146"/>
      <c r="E729" s="145"/>
      <c r="F729" s="144"/>
      <c r="G729" s="143"/>
      <c r="H729" s="143"/>
      <c r="I729" s="143"/>
      <c r="J729" s="143"/>
      <c r="K729" s="143"/>
      <c r="L729" s="143"/>
      <c r="M729" s="143"/>
      <c r="N729" s="143"/>
      <c r="O729" s="143"/>
      <c r="P729" s="143"/>
      <c r="Q729" s="143"/>
      <c r="R729" s="143"/>
      <c r="S729" s="143"/>
      <c r="T729" s="143"/>
      <c r="U729" s="143"/>
      <c r="V729" s="143"/>
      <c r="W729" s="143"/>
      <c r="X729" s="143"/>
      <c r="Y729" s="143"/>
      <c r="Z729" s="143"/>
    </row>
    <row r="730" spans="1:26" ht="15.75" customHeight="1">
      <c r="A730" s="147"/>
      <c r="B730" s="143"/>
      <c r="C730" s="146"/>
      <c r="D730" s="146"/>
      <c r="E730" s="145"/>
      <c r="F730" s="144"/>
      <c r="G730" s="143"/>
      <c r="H730" s="143"/>
      <c r="I730" s="143"/>
      <c r="J730" s="143"/>
      <c r="K730" s="143"/>
      <c r="L730" s="143"/>
      <c r="M730" s="143"/>
      <c r="N730" s="143"/>
      <c r="O730" s="143"/>
      <c r="P730" s="143"/>
      <c r="Q730" s="143"/>
      <c r="R730" s="143"/>
      <c r="S730" s="143"/>
      <c r="T730" s="143"/>
      <c r="U730" s="143"/>
      <c r="V730" s="143"/>
      <c r="W730" s="143"/>
      <c r="X730" s="143"/>
      <c r="Y730" s="143"/>
      <c r="Z730" s="143"/>
    </row>
    <row r="731" spans="1:26" ht="15.75" customHeight="1">
      <c r="A731" s="147"/>
      <c r="B731" s="143"/>
      <c r="C731" s="146"/>
      <c r="D731" s="146"/>
      <c r="E731" s="145"/>
      <c r="F731" s="144"/>
      <c r="G731" s="143"/>
      <c r="H731" s="143"/>
      <c r="I731" s="143"/>
      <c r="J731" s="143"/>
      <c r="K731" s="143"/>
      <c r="L731" s="143"/>
      <c r="M731" s="143"/>
      <c r="N731" s="143"/>
      <c r="O731" s="143"/>
      <c r="P731" s="143"/>
      <c r="Q731" s="143"/>
      <c r="R731" s="143"/>
      <c r="S731" s="143"/>
      <c r="T731" s="143"/>
      <c r="U731" s="143"/>
      <c r="V731" s="143"/>
      <c r="W731" s="143"/>
      <c r="X731" s="143"/>
      <c r="Y731" s="143"/>
      <c r="Z731" s="143"/>
    </row>
    <row r="732" spans="1:26" ht="15.75" customHeight="1">
      <c r="A732" s="147"/>
      <c r="B732" s="143"/>
      <c r="C732" s="146"/>
      <c r="D732" s="146"/>
      <c r="E732" s="145"/>
      <c r="F732" s="144"/>
      <c r="G732" s="143"/>
      <c r="H732" s="143"/>
      <c r="I732" s="143"/>
      <c r="J732" s="143"/>
      <c r="K732" s="143"/>
      <c r="L732" s="143"/>
      <c r="M732" s="143"/>
      <c r="N732" s="143"/>
      <c r="O732" s="143"/>
      <c r="P732" s="143"/>
      <c r="Q732" s="143"/>
      <c r="R732" s="143"/>
      <c r="S732" s="143"/>
      <c r="T732" s="143"/>
      <c r="U732" s="143"/>
      <c r="V732" s="143"/>
      <c r="W732" s="143"/>
      <c r="X732" s="143"/>
      <c r="Y732" s="143"/>
      <c r="Z732" s="143"/>
    </row>
    <row r="733" spans="1:26" ht="15.75" customHeight="1">
      <c r="A733" s="147"/>
      <c r="B733" s="143"/>
      <c r="C733" s="146"/>
      <c r="D733" s="146"/>
      <c r="E733" s="145"/>
      <c r="F733" s="144"/>
      <c r="G733" s="143"/>
      <c r="H733" s="143"/>
      <c r="I733" s="143"/>
      <c r="J733" s="143"/>
      <c r="K733" s="143"/>
      <c r="L733" s="143"/>
      <c r="M733" s="143"/>
      <c r="N733" s="143"/>
      <c r="O733" s="143"/>
      <c r="P733" s="143"/>
      <c r="Q733" s="143"/>
      <c r="R733" s="143"/>
      <c r="S733" s="143"/>
      <c r="T733" s="143"/>
      <c r="U733" s="143"/>
      <c r="V733" s="143"/>
      <c r="W733" s="143"/>
      <c r="X733" s="143"/>
      <c r="Y733" s="143"/>
      <c r="Z733" s="143"/>
    </row>
    <row r="734" spans="1:26" ht="15.75" customHeight="1">
      <c r="A734" s="147"/>
      <c r="B734" s="143"/>
      <c r="C734" s="146"/>
      <c r="D734" s="146"/>
      <c r="E734" s="145"/>
      <c r="F734" s="144"/>
      <c r="G734" s="143"/>
      <c r="H734" s="143"/>
      <c r="I734" s="143"/>
      <c r="J734" s="143"/>
      <c r="K734" s="143"/>
      <c r="L734" s="143"/>
      <c r="M734" s="143"/>
      <c r="N734" s="143"/>
      <c r="O734" s="143"/>
      <c r="P734" s="143"/>
      <c r="Q734" s="143"/>
      <c r="R734" s="143"/>
      <c r="S734" s="143"/>
      <c r="T734" s="143"/>
      <c r="U734" s="143"/>
      <c r="V734" s="143"/>
      <c r="W734" s="143"/>
      <c r="X734" s="143"/>
      <c r="Y734" s="143"/>
      <c r="Z734" s="143"/>
    </row>
    <row r="735" spans="1:26" ht="15.75" customHeight="1">
      <c r="A735" s="147"/>
      <c r="B735" s="143"/>
      <c r="C735" s="146"/>
      <c r="D735" s="146"/>
      <c r="E735" s="145"/>
      <c r="F735" s="144"/>
      <c r="G735" s="143"/>
      <c r="H735" s="143"/>
      <c r="I735" s="143"/>
      <c r="J735" s="143"/>
      <c r="K735" s="143"/>
      <c r="L735" s="143"/>
      <c r="M735" s="143"/>
      <c r="N735" s="143"/>
      <c r="O735" s="143"/>
      <c r="P735" s="143"/>
      <c r="Q735" s="143"/>
      <c r="R735" s="143"/>
      <c r="S735" s="143"/>
      <c r="T735" s="143"/>
      <c r="U735" s="143"/>
      <c r="V735" s="143"/>
      <c r="W735" s="143"/>
      <c r="X735" s="143"/>
      <c r="Y735" s="143"/>
      <c r="Z735" s="143"/>
    </row>
    <row r="736" spans="1:26" ht="15.75" customHeight="1">
      <c r="A736" s="147"/>
      <c r="B736" s="143"/>
      <c r="C736" s="146"/>
      <c r="D736" s="146"/>
      <c r="E736" s="145"/>
      <c r="F736" s="144"/>
      <c r="G736" s="143"/>
      <c r="H736" s="143"/>
      <c r="I736" s="143"/>
      <c r="J736" s="143"/>
      <c r="K736" s="143"/>
      <c r="L736" s="143"/>
      <c r="M736" s="143"/>
      <c r="N736" s="143"/>
      <c r="O736" s="143"/>
      <c r="P736" s="143"/>
      <c r="Q736" s="143"/>
      <c r="R736" s="143"/>
      <c r="S736" s="143"/>
      <c r="T736" s="143"/>
      <c r="U736" s="143"/>
      <c r="V736" s="143"/>
      <c r="W736" s="143"/>
      <c r="X736" s="143"/>
      <c r="Y736" s="143"/>
      <c r="Z736" s="143"/>
    </row>
    <row r="737" spans="1:26" ht="15.75" customHeight="1">
      <c r="A737" s="147"/>
      <c r="B737" s="143"/>
      <c r="C737" s="146"/>
      <c r="D737" s="146"/>
      <c r="E737" s="145"/>
      <c r="F737" s="144"/>
      <c r="G737" s="143"/>
      <c r="H737" s="143"/>
      <c r="I737" s="143"/>
      <c r="J737" s="143"/>
      <c r="K737" s="143"/>
      <c r="L737" s="143"/>
      <c r="M737" s="143"/>
      <c r="N737" s="143"/>
      <c r="O737" s="143"/>
      <c r="P737" s="143"/>
      <c r="Q737" s="143"/>
      <c r="R737" s="143"/>
      <c r="S737" s="143"/>
      <c r="T737" s="143"/>
      <c r="U737" s="143"/>
      <c r="V737" s="143"/>
      <c r="W737" s="143"/>
      <c r="X737" s="143"/>
      <c r="Y737" s="143"/>
      <c r="Z737" s="143"/>
    </row>
    <row r="738" spans="1:26" ht="15.75" customHeight="1">
      <c r="A738" s="147"/>
      <c r="B738" s="143"/>
      <c r="C738" s="146"/>
      <c r="D738" s="146"/>
      <c r="E738" s="145"/>
      <c r="F738" s="144"/>
      <c r="G738" s="143"/>
      <c r="H738" s="143"/>
      <c r="I738" s="143"/>
      <c r="J738" s="143"/>
      <c r="K738" s="143"/>
      <c r="L738" s="143"/>
      <c r="M738" s="143"/>
      <c r="N738" s="143"/>
      <c r="O738" s="143"/>
      <c r="P738" s="143"/>
      <c r="Q738" s="143"/>
      <c r="R738" s="143"/>
      <c r="S738" s="143"/>
      <c r="T738" s="143"/>
      <c r="U738" s="143"/>
      <c r="V738" s="143"/>
      <c r="W738" s="143"/>
      <c r="X738" s="143"/>
      <c r="Y738" s="143"/>
      <c r="Z738" s="143"/>
    </row>
    <row r="739" spans="1:26" ht="15.75" customHeight="1">
      <c r="A739" s="147"/>
      <c r="B739" s="143"/>
      <c r="C739" s="146"/>
      <c r="D739" s="146"/>
      <c r="E739" s="145"/>
      <c r="F739" s="144"/>
      <c r="G739" s="143"/>
      <c r="H739" s="143"/>
      <c r="I739" s="143"/>
      <c r="J739" s="143"/>
      <c r="K739" s="143"/>
      <c r="L739" s="143"/>
      <c r="M739" s="143"/>
      <c r="N739" s="143"/>
      <c r="O739" s="143"/>
      <c r="P739" s="143"/>
      <c r="Q739" s="143"/>
      <c r="R739" s="143"/>
      <c r="S739" s="143"/>
      <c r="T739" s="143"/>
      <c r="U739" s="143"/>
      <c r="V739" s="143"/>
      <c r="W739" s="143"/>
      <c r="X739" s="143"/>
      <c r="Y739" s="143"/>
      <c r="Z739" s="143"/>
    </row>
    <row r="740" spans="1:26" ht="15.75" customHeight="1">
      <c r="A740" s="147"/>
      <c r="B740" s="143"/>
      <c r="C740" s="146"/>
      <c r="D740" s="146"/>
      <c r="E740" s="145"/>
      <c r="F740" s="144"/>
      <c r="G740" s="143"/>
      <c r="H740" s="143"/>
      <c r="I740" s="143"/>
      <c r="J740" s="143"/>
      <c r="K740" s="143"/>
      <c r="L740" s="143"/>
      <c r="M740" s="143"/>
      <c r="N740" s="143"/>
      <c r="O740" s="143"/>
      <c r="P740" s="143"/>
      <c r="Q740" s="143"/>
      <c r="R740" s="143"/>
      <c r="S740" s="143"/>
      <c r="T740" s="143"/>
      <c r="U740" s="143"/>
      <c r="V740" s="143"/>
      <c r="W740" s="143"/>
      <c r="X740" s="143"/>
      <c r="Y740" s="143"/>
      <c r="Z740" s="143"/>
    </row>
    <row r="741" spans="1:26" ht="15.75" customHeight="1">
      <c r="A741" s="147"/>
      <c r="B741" s="143"/>
      <c r="C741" s="146"/>
      <c r="D741" s="146"/>
      <c r="E741" s="145"/>
      <c r="F741" s="144"/>
      <c r="G741" s="143"/>
      <c r="H741" s="143"/>
      <c r="I741" s="143"/>
      <c r="J741" s="143"/>
      <c r="K741" s="143"/>
      <c r="L741" s="143"/>
      <c r="M741" s="143"/>
      <c r="N741" s="143"/>
      <c r="O741" s="143"/>
      <c r="P741" s="143"/>
      <c r="Q741" s="143"/>
      <c r="R741" s="143"/>
      <c r="S741" s="143"/>
      <c r="T741" s="143"/>
      <c r="U741" s="143"/>
      <c r="V741" s="143"/>
      <c r="W741" s="143"/>
      <c r="X741" s="143"/>
      <c r="Y741" s="143"/>
      <c r="Z741" s="143"/>
    </row>
    <row r="742" spans="1:26" ht="15.75" customHeight="1">
      <c r="A742" s="147"/>
      <c r="B742" s="143"/>
      <c r="C742" s="146"/>
      <c r="D742" s="146"/>
      <c r="E742" s="145"/>
      <c r="F742" s="144"/>
      <c r="G742" s="143"/>
      <c r="H742" s="143"/>
      <c r="I742" s="143"/>
      <c r="J742" s="143"/>
      <c r="K742" s="143"/>
      <c r="L742" s="143"/>
      <c r="M742" s="143"/>
      <c r="N742" s="143"/>
      <c r="O742" s="143"/>
      <c r="P742" s="143"/>
      <c r="Q742" s="143"/>
      <c r="R742" s="143"/>
      <c r="S742" s="143"/>
      <c r="T742" s="143"/>
      <c r="U742" s="143"/>
      <c r="V742" s="143"/>
      <c r="W742" s="143"/>
      <c r="X742" s="143"/>
      <c r="Y742" s="143"/>
      <c r="Z742" s="143"/>
    </row>
    <row r="743" spans="1:26" ht="15.75" customHeight="1">
      <c r="A743" s="147"/>
      <c r="B743" s="143"/>
      <c r="C743" s="146"/>
      <c r="D743" s="146"/>
      <c r="E743" s="145"/>
      <c r="F743" s="144"/>
      <c r="G743" s="143"/>
      <c r="H743" s="143"/>
      <c r="I743" s="143"/>
      <c r="J743" s="143"/>
      <c r="K743" s="143"/>
      <c r="L743" s="143"/>
      <c r="M743" s="143"/>
      <c r="N743" s="143"/>
      <c r="O743" s="143"/>
      <c r="P743" s="143"/>
      <c r="Q743" s="143"/>
      <c r="R743" s="143"/>
      <c r="S743" s="143"/>
      <c r="T743" s="143"/>
      <c r="U743" s="143"/>
      <c r="V743" s="143"/>
      <c r="W743" s="143"/>
      <c r="X743" s="143"/>
      <c r="Y743" s="143"/>
      <c r="Z743" s="143"/>
    </row>
    <row r="744" spans="1:26" ht="15.75" customHeight="1">
      <c r="A744" s="147"/>
      <c r="B744" s="143"/>
      <c r="C744" s="146"/>
      <c r="D744" s="146"/>
      <c r="E744" s="145"/>
      <c r="F744" s="144"/>
      <c r="G744" s="143"/>
      <c r="H744" s="143"/>
      <c r="I744" s="143"/>
      <c r="J744" s="143"/>
      <c r="K744" s="143"/>
      <c r="L744" s="143"/>
      <c r="M744" s="143"/>
      <c r="N744" s="143"/>
      <c r="O744" s="143"/>
      <c r="P744" s="143"/>
      <c r="Q744" s="143"/>
      <c r="R744" s="143"/>
      <c r="S744" s="143"/>
      <c r="T744" s="143"/>
      <c r="U744" s="143"/>
      <c r="V744" s="143"/>
      <c r="W744" s="143"/>
      <c r="X744" s="143"/>
      <c r="Y744" s="143"/>
      <c r="Z744" s="143"/>
    </row>
    <row r="745" spans="1:26" ht="15.75" customHeight="1">
      <c r="A745" s="147"/>
      <c r="B745" s="143"/>
      <c r="C745" s="146"/>
      <c r="D745" s="146"/>
      <c r="E745" s="145"/>
      <c r="F745" s="144"/>
      <c r="G745" s="143"/>
      <c r="H745" s="143"/>
      <c r="I745" s="143"/>
      <c r="J745" s="143"/>
      <c r="K745" s="143"/>
      <c r="L745" s="143"/>
      <c r="M745" s="143"/>
      <c r="N745" s="143"/>
      <c r="O745" s="143"/>
      <c r="P745" s="143"/>
      <c r="Q745" s="143"/>
      <c r="R745" s="143"/>
      <c r="S745" s="143"/>
      <c r="T745" s="143"/>
      <c r="U745" s="143"/>
      <c r="V745" s="143"/>
      <c r="W745" s="143"/>
      <c r="X745" s="143"/>
      <c r="Y745" s="143"/>
      <c r="Z745" s="143"/>
    </row>
    <row r="746" spans="1:26" ht="15.75" customHeight="1">
      <c r="A746" s="147"/>
      <c r="B746" s="143"/>
      <c r="C746" s="146"/>
      <c r="D746" s="146"/>
      <c r="E746" s="145"/>
      <c r="F746" s="144"/>
      <c r="G746" s="143"/>
      <c r="H746" s="143"/>
      <c r="I746" s="143"/>
      <c r="J746" s="143"/>
      <c r="K746" s="143"/>
      <c r="L746" s="143"/>
      <c r="M746" s="143"/>
      <c r="N746" s="143"/>
      <c r="O746" s="143"/>
      <c r="P746" s="143"/>
      <c r="Q746" s="143"/>
      <c r="R746" s="143"/>
      <c r="S746" s="143"/>
      <c r="T746" s="143"/>
      <c r="U746" s="143"/>
      <c r="V746" s="143"/>
      <c r="W746" s="143"/>
      <c r="X746" s="143"/>
      <c r="Y746" s="143"/>
      <c r="Z746" s="143"/>
    </row>
    <row r="747" spans="1:26" ht="15.75" customHeight="1">
      <c r="A747" s="147"/>
      <c r="B747" s="143"/>
      <c r="C747" s="146"/>
      <c r="D747" s="146"/>
      <c r="E747" s="145"/>
      <c r="F747" s="144"/>
      <c r="G747" s="143"/>
      <c r="H747" s="143"/>
      <c r="I747" s="143"/>
      <c r="J747" s="143"/>
      <c r="K747" s="143"/>
      <c r="L747" s="143"/>
      <c r="M747" s="143"/>
      <c r="N747" s="143"/>
      <c r="O747" s="143"/>
      <c r="P747" s="143"/>
      <c r="Q747" s="143"/>
      <c r="R747" s="143"/>
      <c r="S747" s="143"/>
      <c r="T747" s="143"/>
      <c r="U747" s="143"/>
      <c r="V747" s="143"/>
      <c r="W747" s="143"/>
      <c r="X747" s="143"/>
      <c r="Y747" s="143"/>
      <c r="Z747" s="143"/>
    </row>
    <row r="748" spans="1:26" ht="15.75" customHeight="1">
      <c r="A748" s="147"/>
      <c r="B748" s="143"/>
      <c r="C748" s="146"/>
      <c r="D748" s="146"/>
      <c r="E748" s="145"/>
      <c r="F748" s="144"/>
      <c r="G748" s="143"/>
      <c r="H748" s="143"/>
      <c r="I748" s="143"/>
      <c r="J748" s="143"/>
      <c r="K748" s="143"/>
      <c r="L748" s="143"/>
      <c r="M748" s="143"/>
      <c r="N748" s="143"/>
      <c r="O748" s="143"/>
      <c r="P748" s="143"/>
      <c r="Q748" s="143"/>
      <c r="R748" s="143"/>
      <c r="S748" s="143"/>
      <c r="T748" s="143"/>
      <c r="U748" s="143"/>
      <c r="V748" s="143"/>
      <c r="W748" s="143"/>
      <c r="X748" s="143"/>
      <c r="Y748" s="143"/>
      <c r="Z748" s="143"/>
    </row>
    <row r="749" spans="1:26" ht="15.75" customHeight="1">
      <c r="A749" s="147"/>
      <c r="B749" s="143"/>
      <c r="C749" s="146"/>
      <c r="D749" s="146"/>
      <c r="E749" s="145"/>
      <c r="F749" s="144"/>
      <c r="G749" s="143"/>
      <c r="H749" s="143"/>
      <c r="I749" s="143"/>
      <c r="J749" s="143"/>
      <c r="K749" s="143"/>
      <c r="L749" s="143"/>
      <c r="M749" s="143"/>
      <c r="N749" s="143"/>
      <c r="O749" s="143"/>
      <c r="P749" s="143"/>
      <c r="Q749" s="143"/>
      <c r="R749" s="143"/>
      <c r="S749" s="143"/>
      <c r="T749" s="143"/>
      <c r="U749" s="143"/>
      <c r="V749" s="143"/>
      <c r="W749" s="143"/>
      <c r="X749" s="143"/>
      <c r="Y749" s="143"/>
      <c r="Z749" s="143"/>
    </row>
    <row r="750" spans="1:26" ht="15.75" customHeight="1">
      <c r="A750" s="147"/>
      <c r="B750" s="143"/>
      <c r="C750" s="146"/>
      <c r="D750" s="146"/>
      <c r="E750" s="145"/>
      <c r="F750" s="144"/>
      <c r="G750" s="143"/>
      <c r="H750" s="143"/>
      <c r="I750" s="143"/>
      <c r="J750" s="143"/>
      <c r="K750" s="143"/>
      <c r="L750" s="143"/>
      <c r="M750" s="143"/>
      <c r="N750" s="143"/>
      <c r="O750" s="143"/>
      <c r="P750" s="143"/>
      <c r="Q750" s="143"/>
      <c r="R750" s="143"/>
      <c r="S750" s="143"/>
      <c r="T750" s="143"/>
      <c r="U750" s="143"/>
      <c r="V750" s="143"/>
      <c r="W750" s="143"/>
      <c r="X750" s="143"/>
      <c r="Y750" s="143"/>
      <c r="Z750" s="143"/>
    </row>
    <row r="751" spans="1:26" ht="15.75" customHeight="1">
      <c r="A751" s="147"/>
      <c r="B751" s="143"/>
      <c r="C751" s="146"/>
      <c r="D751" s="146"/>
      <c r="E751" s="145"/>
      <c r="F751" s="144"/>
      <c r="G751" s="143"/>
      <c r="H751" s="143"/>
      <c r="I751" s="143"/>
      <c r="J751" s="143"/>
      <c r="K751" s="143"/>
      <c r="L751" s="143"/>
      <c r="M751" s="143"/>
      <c r="N751" s="143"/>
      <c r="O751" s="143"/>
      <c r="P751" s="143"/>
      <c r="Q751" s="143"/>
      <c r="R751" s="143"/>
      <c r="S751" s="143"/>
      <c r="T751" s="143"/>
      <c r="U751" s="143"/>
      <c r="V751" s="143"/>
      <c r="W751" s="143"/>
      <c r="X751" s="143"/>
      <c r="Y751" s="143"/>
      <c r="Z751" s="143"/>
    </row>
    <row r="752" spans="1:26" ht="15.75" customHeight="1">
      <c r="A752" s="147"/>
      <c r="B752" s="143"/>
      <c r="C752" s="146"/>
      <c r="D752" s="146"/>
      <c r="E752" s="145"/>
      <c r="F752" s="144"/>
      <c r="G752" s="143"/>
      <c r="H752" s="143"/>
      <c r="I752" s="143"/>
      <c r="J752" s="143"/>
      <c r="K752" s="143"/>
      <c r="L752" s="143"/>
      <c r="M752" s="143"/>
      <c r="N752" s="143"/>
      <c r="O752" s="143"/>
      <c r="P752" s="143"/>
      <c r="Q752" s="143"/>
      <c r="R752" s="143"/>
      <c r="S752" s="143"/>
      <c r="T752" s="143"/>
      <c r="U752" s="143"/>
      <c r="V752" s="143"/>
      <c r="W752" s="143"/>
      <c r="X752" s="143"/>
      <c r="Y752" s="143"/>
      <c r="Z752" s="143"/>
    </row>
    <row r="753" spans="1:26" ht="15.75" customHeight="1">
      <c r="A753" s="147"/>
      <c r="B753" s="143"/>
      <c r="C753" s="146"/>
      <c r="D753" s="146"/>
      <c r="E753" s="145"/>
      <c r="F753" s="144"/>
      <c r="G753" s="143"/>
      <c r="H753" s="143"/>
      <c r="I753" s="143"/>
      <c r="J753" s="143"/>
      <c r="K753" s="143"/>
      <c r="L753" s="143"/>
      <c r="M753" s="143"/>
      <c r="N753" s="143"/>
      <c r="O753" s="143"/>
      <c r="P753" s="143"/>
      <c r="Q753" s="143"/>
      <c r="R753" s="143"/>
      <c r="S753" s="143"/>
      <c r="T753" s="143"/>
      <c r="U753" s="143"/>
      <c r="V753" s="143"/>
      <c r="W753" s="143"/>
      <c r="X753" s="143"/>
      <c r="Y753" s="143"/>
      <c r="Z753" s="143"/>
    </row>
    <row r="754" spans="1:26" ht="15.75" customHeight="1">
      <c r="A754" s="147"/>
      <c r="B754" s="143"/>
      <c r="C754" s="146"/>
      <c r="D754" s="146"/>
      <c r="E754" s="145"/>
      <c r="F754" s="144"/>
      <c r="G754" s="143"/>
      <c r="H754" s="143"/>
      <c r="I754" s="143"/>
      <c r="J754" s="143"/>
      <c r="K754" s="143"/>
      <c r="L754" s="143"/>
      <c r="M754" s="143"/>
      <c r="N754" s="143"/>
      <c r="O754" s="143"/>
      <c r="P754" s="143"/>
      <c r="Q754" s="143"/>
      <c r="R754" s="143"/>
      <c r="S754" s="143"/>
      <c r="T754" s="143"/>
      <c r="U754" s="143"/>
      <c r="V754" s="143"/>
      <c r="W754" s="143"/>
      <c r="X754" s="143"/>
      <c r="Y754" s="143"/>
      <c r="Z754" s="143"/>
    </row>
    <row r="755" spans="1:26" ht="15.75" customHeight="1">
      <c r="A755" s="147"/>
      <c r="B755" s="143"/>
      <c r="C755" s="146"/>
      <c r="D755" s="146"/>
      <c r="E755" s="145"/>
      <c r="F755" s="144"/>
      <c r="G755" s="143"/>
      <c r="H755" s="143"/>
      <c r="I755" s="143"/>
      <c r="J755" s="143"/>
      <c r="K755" s="143"/>
      <c r="L755" s="143"/>
      <c r="M755" s="143"/>
      <c r="N755" s="143"/>
      <c r="O755" s="143"/>
      <c r="P755" s="143"/>
      <c r="Q755" s="143"/>
      <c r="R755" s="143"/>
      <c r="S755" s="143"/>
      <c r="T755" s="143"/>
      <c r="U755" s="143"/>
      <c r="V755" s="143"/>
      <c r="W755" s="143"/>
      <c r="X755" s="143"/>
      <c r="Y755" s="143"/>
      <c r="Z755" s="143"/>
    </row>
    <row r="756" spans="1:26" ht="15.75" customHeight="1">
      <c r="A756" s="147"/>
      <c r="B756" s="143"/>
      <c r="C756" s="146"/>
      <c r="D756" s="146"/>
      <c r="E756" s="145"/>
      <c r="F756" s="144"/>
      <c r="G756" s="143"/>
      <c r="H756" s="143"/>
      <c r="I756" s="143"/>
      <c r="J756" s="143"/>
      <c r="K756" s="143"/>
      <c r="L756" s="143"/>
      <c r="M756" s="143"/>
      <c r="N756" s="143"/>
      <c r="O756" s="143"/>
      <c r="P756" s="143"/>
      <c r="Q756" s="143"/>
      <c r="R756" s="143"/>
      <c r="S756" s="143"/>
      <c r="T756" s="143"/>
      <c r="U756" s="143"/>
      <c r="V756" s="143"/>
      <c r="W756" s="143"/>
      <c r="X756" s="143"/>
      <c r="Y756" s="143"/>
      <c r="Z756" s="143"/>
    </row>
    <row r="757" spans="1:26" ht="15.75" customHeight="1">
      <c r="A757" s="147"/>
      <c r="B757" s="143"/>
      <c r="C757" s="146"/>
      <c r="D757" s="146"/>
      <c r="E757" s="145"/>
      <c r="F757" s="144"/>
      <c r="G757" s="143"/>
      <c r="H757" s="143"/>
      <c r="I757" s="143"/>
      <c r="J757" s="143"/>
      <c r="K757" s="143"/>
      <c r="L757" s="143"/>
      <c r="M757" s="143"/>
      <c r="N757" s="143"/>
      <c r="O757" s="143"/>
      <c r="P757" s="143"/>
      <c r="Q757" s="143"/>
      <c r="R757" s="143"/>
      <c r="S757" s="143"/>
      <c r="T757" s="143"/>
      <c r="U757" s="143"/>
      <c r="V757" s="143"/>
      <c r="W757" s="143"/>
      <c r="X757" s="143"/>
      <c r="Y757" s="143"/>
      <c r="Z757" s="143"/>
    </row>
    <row r="758" spans="1:26" ht="15.75" customHeight="1">
      <c r="A758" s="147"/>
      <c r="B758" s="143"/>
      <c r="C758" s="146"/>
      <c r="D758" s="146"/>
      <c r="E758" s="145"/>
      <c r="F758" s="144"/>
      <c r="G758" s="143"/>
      <c r="H758" s="143"/>
      <c r="I758" s="143"/>
      <c r="J758" s="143"/>
      <c r="K758" s="143"/>
      <c r="L758" s="143"/>
      <c r="M758" s="143"/>
      <c r="N758" s="143"/>
      <c r="O758" s="143"/>
      <c r="P758" s="143"/>
      <c r="Q758" s="143"/>
      <c r="R758" s="143"/>
      <c r="S758" s="143"/>
      <c r="T758" s="143"/>
      <c r="U758" s="143"/>
      <c r="V758" s="143"/>
      <c r="W758" s="143"/>
      <c r="X758" s="143"/>
      <c r="Y758" s="143"/>
      <c r="Z758" s="143"/>
    </row>
    <row r="759" spans="1:26" ht="15.75" customHeight="1">
      <c r="A759" s="147"/>
      <c r="B759" s="143"/>
      <c r="C759" s="146"/>
      <c r="D759" s="146"/>
      <c r="E759" s="145"/>
      <c r="F759" s="144"/>
      <c r="G759" s="143"/>
      <c r="H759" s="143"/>
      <c r="I759" s="143"/>
      <c r="J759" s="143"/>
      <c r="K759" s="143"/>
      <c r="L759" s="143"/>
      <c r="M759" s="143"/>
      <c r="N759" s="143"/>
      <c r="O759" s="143"/>
      <c r="P759" s="143"/>
      <c r="Q759" s="143"/>
      <c r="R759" s="143"/>
      <c r="S759" s="143"/>
      <c r="T759" s="143"/>
      <c r="U759" s="143"/>
      <c r="V759" s="143"/>
      <c r="W759" s="143"/>
      <c r="X759" s="143"/>
      <c r="Y759" s="143"/>
      <c r="Z759" s="143"/>
    </row>
    <row r="760" spans="1:26" ht="15.75" customHeight="1">
      <c r="A760" s="147"/>
      <c r="B760" s="143"/>
      <c r="C760" s="146"/>
      <c r="D760" s="146"/>
      <c r="E760" s="145"/>
      <c r="F760" s="144"/>
      <c r="G760" s="143"/>
      <c r="H760" s="143"/>
      <c r="I760" s="143"/>
      <c r="J760" s="143"/>
      <c r="K760" s="143"/>
      <c r="L760" s="143"/>
      <c r="M760" s="143"/>
      <c r="N760" s="143"/>
      <c r="O760" s="143"/>
      <c r="P760" s="143"/>
      <c r="Q760" s="143"/>
      <c r="R760" s="143"/>
      <c r="S760" s="143"/>
      <c r="T760" s="143"/>
      <c r="U760" s="143"/>
      <c r="V760" s="143"/>
      <c r="W760" s="143"/>
      <c r="X760" s="143"/>
      <c r="Y760" s="143"/>
      <c r="Z760" s="143"/>
    </row>
    <row r="761" spans="1:26" ht="15.75" customHeight="1">
      <c r="A761" s="147"/>
      <c r="B761" s="143"/>
      <c r="C761" s="146"/>
      <c r="D761" s="146"/>
      <c r="E761" s="145"/>
      <c r="F761" s="144"/>
      <c r="G761" s="143"/>
      <c r="H761" s="143"/>
      <c r="I761" s="143"/>
      <c r="J761" s="143"/>
      <c r="K761" s="143"/>
      <c r="L761" s="143"/>
      <c r="M761" s="143"/>
      <c r="N761" s="143"/>
      <c r="O761" s="143"/>
      <c r="P761" s="143"/>
      <c r="Q761" s="143"/>
      <c r="R761" s="143"/>
      <c r="S761" s="143"/>
      <c r="T761" s="143"/>
      <c r="U761" s="143"/>
      <c r="V761" s="143"/>
      <c r="W761" s="143"/>
      <c r="X761" s="143"/>
      <c r="Y761" s="143"/>
      <c r="Z761" s="143"/>
    </row>
    <row r="762" spans="1:26" ht="15.75" customHeight="1">
      <c r="A762" s="147"/>
      <c r="B762" s="143"/>
      <c r="C762" s="146"/>
      <c r="D762" s="146"/>
      <c r="E762" s="145"/>
      <c r="F762" s="144"/>
      <c r="G762" s="143"/>
      <c r="H762" s="143"/>
      <c r="I762" s="143"/>
      <c r="J762" s="143"/>
      <c r="K762" s="143"/>
      <c r="L762" s="143"/>
      <c r="M762" s="143"/>
      <c r="N762" s="143"/>
      <c r="O762" s="143"/>
      <c r="P762" s="143"/>
      <c r="Q762" s="143"/>
      <c r="R762" s="143"/>
      <c r="S762" s="143"/>
      <c r="T762" s="143"/>
      <c r="U762" s="143"/>
      <c r="V762" s="143"/>
      <c r="W762" s="143"/>
      <c r="X762" s="143"/>
      <c r="Y762" s="143"/>
      <c r="Z762" s="143"/>
    </row>
    <row r="763" spans="1:26" ht="15.75" customHeight="1">
      <c r="A763" s="147"/>
      <c r="B763" s="143"/>
      <c r="C763" s="146"/>
      <c r="D763" s="146"/>
      <c r="E763" s="145"/>
      <c r="F763" s="144"/>
      <c r="G763" s="143"/>
      <c r="H763" s="143"/>
      <c r="I763" s="143"/>
      <c r="J763" s="143"/>
      <c r="K763" s="143"/>
      <c r="L763" s="143"/>
      <c r="M763" s="143"/>
      <c r="N763" s="143"/>
      <c r="O763" s="143"/>
      <c r="P763" s="143"/>
      <c r="Q763" s="143"/>
      <c r="R763" s="143"/>
      <c r="S763" s="143"/>
      <c r="T763" s="143"/>
      <c r="U763" s="143"/>
      <c r="V763" s="143"/>
      <c r="W763" s="143"/>
      <c r="X763" s="143"/>
      <c r="Y763" s="143"/>
      <c r="Z763" s="143"/>
    </row>
    <row r="764" spans="1:26" ht="15.75" customHeight="1">
      <c r="A764" s="147"/>
      <c r="B764" s="143"/>
      <c r="C764" s="146"/>
      <c r="D764" s="146"/>
      <c r="E764" s="145"/>
      <c r="F764" s="144"/>
      <c r="G764" s="143"/>
      <c r="H764" s="143"/>
      <c r="I764" s="143"/>
      <c r="J764" s="143"/>
      <c r="K764" s="143"/>
      <c r="L764" s="143"/>
      <c r="M764" s="143"/>
      <c r="N764" s="143"/>
      <c r="O764" s="143"/>
      <c r="P764" s="143"/>
      <c r="Q764" s="143"/>
      <c r="R764" s="143"/>
      <c r="S764" s="143"/>
      <c r="T764" s="143"/>
      <c r="U764" s="143"/>
      <c r="V764" s="143"/>
      <c r="W764" s="143"/>
      <c r="X764" s="143"/>
      <c r="Y764" s="143"/>
      <c r="Z764" s="143"/>
    </row>
    <row r="765" spans="1:26" ht="15.75" customHeight="1">
      <c r="A765" s="147"/>
      <c r="B765" s="143"/>
      <c r="C765" s="146"/>
      <c r="D765" s="146"/>
      <c r="E765" s="145"/>
      <c r="F765" s="144"/>
      <c r="G765" s="143"/>
      <c r="H765" s="143"/>
      <c r="I765" s="143"/>
      <c r="J765" s="143"/>
      <c r="K765" s="143"/>
      <c r="L765" s="143"/>
      <c r="M765" s="143"/>
      <c r="N765" s="143"/>
      <c r="O765" s="143"/>
      <c r="P765" s="143"/>
      <c r="Q765" s="143"/>
      <c r="R765" s="143"/>
      <c r="S765" s="143"/>
      <c r="T765" s="143"/>
      <c r="U765" s="143"/>
      <c r="V765" s="143"/>
      <c r="W765" s="143"/>
      <c r="X765" s="143"/>
      <c r="Y765" s="143"/>
      <c r="Z765" s="143"/>
    </row>
    <row r="766" spans="1:26" ht="15.75" customHeight="1">
      <c r="A766" s="147"/>
      <c r="B766" s="143"/>
      <c r="C766" s="146"/>
      <c r="D766" s="146"/>
      <c r="E766" s="145"/>
      <c r="F766" s="144"/>
      <c r="G766" s="143"/>
      <c r="H766" s="143"/>
      <c r="I766" s="143"/>
      <c r="J766" s="143"/>
      <c r="K766" s="143"/>
      <c r="L766" s="143"/>
      <c r="M766" s="143"/>
      <c r="N766" s="143"/>
      <c r="O766" s="143"/>
      <c r="P766" s="143"/>
      <c r="Q766" s="143"/>
      <c r="R766" s="143"/>
      <c r="S766" s="143"/>
      <c r="T766" s="143"/>
      <c r="U766" s="143"/>
      <c r="V766" s="143"/>
      <c r="W766" s="143"/>
      <c r="X766" s="143"/>
      <c r="Y766" s="143"/>
      <c r="Z766" s="143"/>
    </row>
    <row r="767" spans="1:26" ht="15.75" customHeight="1">
      <c r="A767" s="147"/>
      <c r="B767" s="143"/>
      <c r="C767" s="146"/>
      <c r="D767" s="146"/>
      <c r="E767" s="145"/>
      <c r="F767" s="144"/>
      <c r="G767" s="143"/>
      <c r="H767" s="143"/>
      <c r="I767" s="143"/>
      <c r="J767" s="143"/>
      <c r="K767" s="143"/>
      <c r="L767" s="143"/>
      <c r="M767" s="143"/>
      <c r="N767" s="143"/>
      <c r="O767" s="143"/>
      <c r="P767" s="143"/>
      <c r="Q767" s="143"/>
      <c r="R767" s="143"/>
      <c r="S767" s="143"/>
      <c r="T767" s="143"/>
      <c r="U767" s="143"/>
      <c r="V767" s="143"/>
      <c r="W767" s="143"/>
      <c r="X767" s="143"/>
      <c r="Y767" s="143"/>
      <c r="Z767" s="143"/>
    </row>
    <row r="768" spans="1:26" ht="15.75" customHeight="1">
      <c r="A768" s="147"/>
      <c r="B768" s="143"/>
      <c r="C768" s="146"/>
      <c r="D768" s="146"/>
      <c r="E768" s="145"/>
      <c r="F768" s="144"/>
      <c r="G768" s="143"/>
      <c r="H768" s="143"/>
      <c r="I768" s="143"/>
      <c r="J768" s="143"/>
      <c r="K768" s="143"/>
      <c r="L768" s="143"/>
      <c r="M768" s="143"/>
      <c r="N768" s="143"/>
      <c r="O768" s="143"/>
      <c r="P768" s="143"/>
      <c r="Q768" s="143"/>
      <c r="R768" s="143"/>
      <c r="S768" s="143"/>
      <c r="T768" s="143"/>
      <c r="U768" s="143"/>
      <c r="V768" s="143"/>
      <c r="W768" s="143"/>
      <c r="X768" s="143"/>
      <c r="Y768" s="143"/>
      <c r="Z768" s="143"/>
    </row>
    <row r="769" spans="1:26" ht="15.75" customHeight="1">
      <c r="A769" s="147"/>
      <c r="B769" s="143"/>
      <c r="C769" s="146"/>
      <c r="D769" s="146"/>
      <c r="E769" s="145"/>
      <c r="F769" s="144"/>
      <c r="G769" s="143"/>
      <c r="H769" s="143"/>
      <c r="I769" s="143"/>
      <c r="J769" s="143"/>
      <c r="K769" s="143"/>
      <c r="L769" s="143"/>
      <c r="M769" s="143"/>
      <c r="N769" s="143"/>
      <c r="O769" s="143"/>
      <c r="P769" s="143"/>
      <c r="Q769" s="143"/>
      <c r="R769" s="143"/>
      <c r="S769" s="143"/>
      <c r="T769" s="143"/>
      <c r="U769" s="143"/>
      <c r="V769" s="143"/>
      <c r="W769" s="143"/>
      <c r="X769" s="143"/>
      <c r="Y769" s="143"/>
      <c r="Z769" s="143"/>
    </row>
    <row r="770" spans="1:26" ht="15.75" customHeight="1">
      <c r="A770" s="147"/>
      <c r="B770" s="143"/>
      <c r="C770" s="146"/>
      <c r="D770" s="146"/>
      <c r="E770" s="145"/>
      <c r="F770" s="144"/>
      <c r="G770" s="143"/>
      <c r="H770" s="143"/>
      <c r="I770" s="143"/>
      <c r="J770" s="143"/>
      <c r="K770" s="143"/>
      <c r="L770" s="143"/>
      <c r="M770" s="143"/>
      <c r="N770" s="143"/>
      <c r="O770" s="143"/>
      <c r="P770" s="143"/>
      <c r="Q770" s="143"/>
      <c r="R770" s="143"/>
      <c r="S770" s="143"/>
      <c r="T770" s="143"/>
      <c r="U770" s="143"/>
      <c r="V770" s="143"/>
      <c r="W770" s="143"/>
      <c r="X770" s="143"/>
      <c r="Y770" s="143"/>
      <c r="Z770" s="143"/>
    </row>
    <row r="771" spans="1:26" ht="15.75" customHeight="1">
      <c r="A771" s="147"/>
      <c r="B771" s="143"/>
      <c r="C771" s="146"/>
      <c r="D771" s="146"/>
      <c r="E771" s="145"/>
      <c r="F771" s="144"/>
      <c r="G771" s="143"/>
      <c r="H771" s="143"/>
      <c r="I771" s="143"/>
      <c r="J771" s="143"/>
      <c r="K771" s="143"/>
      <c r="L771" s="143"/>
      <c r="M771" s="143"/>
      <c r="N771" s="143"/>
      <c r="O771" s="143"/>
      <c r="P771" s="143"/>
      <c r="Q771" s="143"/>
      <c r="R771" s="143"/>
      <c r="S771" s="143"/>
      <c r="T771" s="143"/>
      <c r="U771" s="143"/>
      <c r="V771" s="143"/>
      <c r="W771" s="143"/>
      <c r="X771" s="143"/>
      <c r="Y771" s="143"/>
      <c r="Z771" s="143"/>
    </row>
    <row r="772" spans="1:26" ht="15.75" customHeight="1">
      <c r="A772" s="147"/>
      <c r="B772" s="143"/>
      <c r="C772" s="146"/>
      <c r="D772" s="146"/>
      <c r="E772" s="145"/>
      <c r="F772" s="144"/>
      <c r="G772" s="143"/>
      <c r="H772" s="143"/>
      <c r="I772" s="143"/>
      <c r="J772" s="143"/>
      <c r="K772" s="143"/>
      <c r="L772" s="143"/>
      <c r="M772" s="143"/>
      <c r="N772" s="143"/>
      <c r="O772" s="143"/>
      <c r="P772" s="143"/>
      <c r="Q772" s="143"/>
      <c r="R772" s="143"/>
      <c r="S772" s="143"/>
      <c r="T772" s="143"/>
      <c r="U772" s="143"/>
      <c r="V772" s="143"/>
      <c r="W772" s="143"/>
      <c r="X772" s="143"/>
      <c r="Y772" s="143"/>
      <c r="Z772" s="143"/>
    </row>
    <row r="773" spans="1:26" ht="15.75" customHeight="1">
      <c r="A773" s="147"/>
      <c r="B773" s="143"/>
      <c r="C773" s="146"/>
      <c r="D773" s="146"/>
      <c r="E773" s="145"/>
      <c r="F773" s="144"/>
      <c r="G773" s="143"/>
      <c r="H773" s="143"/>
      <c r="I773" s="143"/>
      <c r="J773" s="143"/>
      <c r="K773" s="143"/>
      <c r="L773" s="143"/>
      <c r="M773" s="143"/>
      <c r="N773" s="143"/>
      <c r="O773" s="143"/>
      <c r="P773" s="143"/>
      <c r="Q773" s="143"/>
      <c r="R773" s="143"/>
      <c r="S773" s="143"/>
      <c r="T773" s="143"/>
      <c r="U773" s="143"/>
      <c r="V773" s="143"/>
      <c r="W773" s="143"/>
      <c r="X773" s="143"/>
      <c r="Y773" s="143"/>
      <c r="Z773" s="143"/>
    </row>
    <row r="774" spans="1:26" ht="15.75" customHeight="1">
      <c r="A774" s="147"/>
      <c r="B774" s="143"/>
      <c r="C774" s="146"/>
      <c r="D774" s="146"/>
      <c r="E774" s="145"/>
      <c r="F774" s="144"/>
      <c r="G774" s="143"/>
      <c r="H774" s="143"/>
      <c r="I774" s="143"/>
      <c r="J774" s="143"/>
      <c r="K774" s="143"/>
      <c r="L774" s="143"/>
      <c r="M774" s="143"/>
      <c r="N774" s="143"/>
      <c r="O774" s="143"/>
      <c r="P774" s="143"/>
      <c r="Q774" s="143"/>
      <c r="R774" s="143"/>
      <c r="S774" s="143"/>
      <c r="T774" s="143"/>
      <c r="U774" s="143"/>
      <c r="V774" s="143"/>
      <c r="W774" s="143"/>
      <c r="X774" s="143"/>
      <c r="Y774" s="143"/>
      <c r="Z774" s="143"/>
    </row>
    <row r="775" spans="1:26" ht="15.75" customHeight="1">
      <c r="A775" s="147"/>
      <c r="B775" s="143"/>
      <c r="C775" s="146"/>
      <c r="D775" s="146"/>
      <c r="E775" s="145"/>
      <c r="F775" s="144"/>
      <c r="G775" s="143"/>
      <c r="H775" s="143"/>
      <c r="I775" s="143"/>
      <c r="J775" s="143"/>
      <c r="K775" s="143"/>
      <c r="L775" s="143"/>
      <c r="M775" s="143"/>
      <c r="N775" s="143"/>
      <c r="O775" s="143"/>
      <c r="P775" s="143"/>
      <c r="Q775" s="143"/>
      <c r="R775" s="143"/>
      <c r="S775" s="143"/>
      <c r="T775" s="143"/>
      <c r="U775" s="143"/>
      <c r="V775" s="143"/>
      <c r="W775" s="143"/>
      <c r="X775" s="143"/>
      <c r="Y775" s="143"/>
      <c r="Z775" s="143"/>
    </row>
    <row r="776" spans="1:26" ht="15.75" customHeight="1">
      <c r="A776" s="147"/>
      <c r="B776" s="143"/>
      <c r="C776" s="146"/>
      <c r="D776" s="146"/>
      <c r="E776" s="145"/>
      <c r="F776" s="144"/>
      <c r="G776" s="143"/>
      <c r="H776" s="143"/>
      <c r="I776" s="143"/>
      <c r="J776" s="143"/>
      <c r="K776" s="143"/>
      <c r="L776" s="143"/>
      <c r="M776" s="143"/>
      <c r="N776" s="143"/>
      <c r="O776" s="143"/>
      <c r="P776" s="143"/>
      <c r="Q776" s="143"/>
      <c r="R776" s="143"/>
      <c r="S776" s="143"/>
      <c r="T776" s="143"/>
      <c r="U776" s="143"/>
      <c r="V776" s="143"/>
      <c r="W776" s="143"/>
      <c r="X776" s="143"/>
      <c r="Y776" s="143"/>
      <c r="Z776" s="143"/>
    </row>
    <row r="777" spans="1:26" ht="15.75" customHeight="1">
      <c r="A777" s="147"/>
      <c r="B777" s="143"/>
      <c r="C777" s="146"/>
      <c r="D777" s="146"/>
      <c r="E777" s="145"/>
      <c r="F777" s="144"/>
      <c r="G777" s="143"/>
      <c r="H777" s="143"/>
      <c r="I777" s="143"/>
      <c r="J777" s="143"/>
      <c r="K777" s="143"/>
      <c r="L777" s="143"/>
      <c r="M777" s="143"/>
      <c r="N777" s="143"/>
      <c r="O777" s="143"/>
      <c r="P777" s="143"/>
      <c r="Q777" s="143"/>
      <c r="R777" s="143"/>
      <c r="S777" s="143"/>
      <c r="T777" s="143"/>
      <c r="U777" s="143"/>
      <c r="V777" s="143"/>
      <c r="W777" s="143"/>
      <c r="X777" s="143"/>
      <c r="Y777" s="143"/>
      <c r="Z777" s="143"/>
    </row>
    <row r="778" spans="1:26" ht="15.75" customHeight="1">
      <c r="A778" s="147"/>
      <c r="B778" s="143"/>
      <c r="C778" s="146"/>
      <c r="D778" s="146"/>
      <c r="E778" s="145"/>
      <c r="F778" s="144"/>
      <c r="G778" s="143"/>
      <c r="H778" s="143"/>
      <c r="I778" s="143"/>
      <c r="J778" s="143"/>
      <c r="K778" s="143"/>
      <c r="L778" s="143"/>
      <c r="M778" s="143"/>
      <c r="N778" s="143"/>
      <c r="O778" s="143"/>
      <c r="P778" s="143"/>
      <c r="Q778" s="143"/>
      <c r="R778" s="143"/>
      <c r="S778" s="143"/>
      <c r="T778" s="143"/>
      <c r="U778" s="143"/>
      <c r="V778" s="143"/>
      <c r="W778" s="143"/>
      <c r="X778" s="143"/>
      <c r="Y778" s="143"/>
      <c r="Z778" s="143"/>
    </row>
    <row r="779" spans="1:26" ht="15.75" customHeight="1">
      <c r="A779" s="147"/>
      <c r="B779" s="143"/>
      <c r="C779" s="146"/>
      <c r="D779" s="146"/>
      <c r="E779" s="145"/>
      <c r="F779" s="144"/>
      <c r="G779" s="143"/>
      <c r="H779" s="143"/>
      <c r="I779" s="143"/>
      <c r="J779" s="143"/>
      <c r="K779" s="143"/>
      <c r="L779" s="143"/>
      <c r="M779" s="143"/>
      <c r="N779" s="143"/>
      <c r="O779" s="143"/>
      <c r="P779" s="143"/>
      <c r="Q779" s="143"/>
      <c r="R779" s="143"/>
      <c r="S779" s="143"/>
      <c r="T779" s="143"/>
      <c r="U779" s="143"/>
      <c r="V779" s="143"/>
      <c r="W779" s="143"/>
      <c r="X779" s="143"/>
      <c r="Y779" s="143"/>
      <c r="Z779" s="143"/>
    </row>
    <row r="780" spans="1:26" ht="15.75" customHeight="1">
      <c r="A780" s="147"/>
      <c r="B780" s="143"/>
      <c r="C780" s="146"/>
      <c r="D780" s="146"/>
      <c r="E780" s="145"/>
      <c r="F780" s="144"/>
      <c r="G780" s="143"/>
      <c r="H780" s="143"/>
      <c r="I780" s="143"/>
      <c r="J780" s="143"/>
      <c r="K780" s="143"/>
      <c r="L780" s="143"/>
      <c r="M780" s="143"/>
      <c r="N780" s="143"/>
      <c r="O780" s="143"/>
      <c r="P780" s="143"/>
      <c r="Q780" s="143"/>
      <c r="R780" s="143"/>
      <c r="S780" s="143"/>
      <c r="T780" s="143"/>
      <c r="U780" s="143"/>
      <c r="V780" s="143"/>
      <c r="W780" s="143"/>
      <c r="X780" s="143"/>
      <c r="Y780" s="143"/>
      <c r="Z780" s="143"/>
    </row>
    <row r="781" spans="1:26" ht="15.75" customHeight="1">
      <c r="A781" s="147"/>
      <c r="B781" s="143"/>
      <c r="C781" s="146"/>
      <c r="D781" s="146"/>
      <c r="E781" s="145"/>
      <c r="F781" s="144"/>
      <c r="G781" s="143"/>
      <c r="H781" s="143"/>
      <c r="I781" s="143"/>
      <c r="J781" s="143"/>
      <c r="K781" s="143"/>
      <c r="L781" s="143"/>
      <c r="M781" s="143"/>
      <c r="N781" s="143"/>
      <c r="O781" s="143"/>
      <c r="P781" s="143"/>
      <c r="Q781" s="143"/>
      <c r="R781" s="143"/>
      <c r="S781" s="143"/>
      <c r="T781" s="143"/>
      <c r="U781" s="143"/>
      <c r="V781" s="143"/>
      <c r="W781" s="143"/>
      <c r="X781" s="143"/>
      <c r="Y781" s="143"/>
      <c r="Z781" s="143"/>
    </row>
    <row r="782" spans="1:26" ht="15.75" customHeight="1">
      <c r="A782" s="147"/>
      <c r="B782" s="143"/>
      <c r="C782" s="146"/>
      <c r="D782" s="146"/>
      <c r="E782" s="145"/>
      <c r="F782" s="144"/>
      <c r="G782" s="143"/>
      <c r="H782" s="143"/>
      <c r="I782" s="143"/>
      <c r="J782" s="143"/>
      <c r="K782" s="143"/>
      <c r="L782" s="143"/>
      <c r="M782" s="143"/>
      <c r="N782" s="143"/>
      <c r="O782" s="143"/>
      <c r="P782" s="143"/>
      <c r="Q782" s="143"/>
      <c r="R782" s="143"/>
      <c r="S782" s="143"/>
      <c r="T782" s="143"/>
      <c r="U782" s="143"/>
      <c r="V782" s="143"/>
      <c r="W782" s="143"/>
      <c r="X782" s="143"/>
      <c r="Y782" s="143"/>
      <c r="Z782" s="143"/>
    </row>
    <row r="783" spans="1:26" ht="15.75" customHeight="1">
      <c r="A783" s="147"/>
      <c r="B783" s="143"/>
      <c r="C783" s="146"/>
      <c r="D783" s="146"/>
      <c r="E783" s="145"/>
      <c r="F783" s="144"/>
      <c r="G783" s="143"/>
      <c r="H783" s="143"/>
      <c r="I783" s="143"/>
      <c r="J783" s="143"/>
      <c r="K783" s="143"/>
      <c r="L783" s="143"/>
      <c r="M783" s="143"/>
      <c r="N783" s="143"/>
      <c r="O783" s="143"/>
      <c r="P783" s="143"/>
      <c r="Q783" s="143"/>
      <c r="R783" s="143"/>
      <c r="S783" s="143"/>
      <c r="T783" s="143"/>
      <c r="U783" s="143"/>
      <c r="V783" s="143"/>
      <c r="W783" s="143"/>
      <c r="X783" s="143"/>
      <c r="Y783" s="143"/>
      <c r="Z783" s="143"/>
    </row>
    <row r="784" spans="1:26" ht="15.75" customHeight="1">
      <c r="A784" s="147"/>
      <c r="B784" s="143"/>
      <c r="C784" s="146"/>
      <c r="D784" s="146"/>
      <c r="E784" s="145"/>
      <c r="F784" s="144"/>
      <c r="G784" s="143"/>
      <c r="H784" s="143"/>
      <c r="I784" s="143"/>
      <c r="J784" s="143"/>
      <c r="K784" s="143"/>
      <c r="L784" s="143"/>
      <c r="M784" s="143"/>
      <c r="N784" s="143"/>
      <c r="O784" s="143"/>
      <c r="P784" s="143"/>
      <c r="Q784" s="143"/>
      <c r="R784" s="143"/>
      <c r="S784" s="143"/>
      <c r="T784" s="143"/>
      <c r="U784" s="143"/>
      <c r="V784" s="143"/>
      <c r="W784" s="143"/>
      <c r="X784" s="143"/>
      <c r="Y784" s="143"/>
      <c r="Z784" s="143"/>
    </row>
    <row r="785" spans="1:26" ht="15.75" customHeight="1">
      <c r="A785" s="147"/>
      <c r="B785" s="143"/>
      <c r="C785" s="146"/>
      <c r="D785" s="146"/>
      <c r="E785" s="145"/>
      <c r="F785" s="144"/>
      <c r="G785" s="143"/>
      <c r="H785" s="143"/>
      <c r="I785" s="143"/>
      <c r="J785" s="143"/>
      <c r="K785" s="143"/>
      <c r="L785" s="143"/>
      <c r="M785" s="143"/>
      <c r="N785" s="143"/>
      <c r="O785" s="143"/>
      <c r="P785" s="143"/>
      <c r="Q785" s="143"/>
      <c r="R785" s="143"/>
      <c r="S785" s="143"/>
      <c r="T785" s="143"/>
      <c r="U785" s="143"/>
      <c r="V785" s="143"/>
      <c r="W785" s="143"/>
      <c r="X785" s="143"/>
      <c r="Y785" s="143"/>
      <c r="Z785" s="143"/>
    </row>
    <row r="786" spans="1:26" ht="15.75" customHeight="1">
      <c r="A786" s="147"/>
      <c r="B786" s="143"/>
      <c r="C786" s="146"/>
      <c r="D786" s="146"/>
      <c r="E786" s="145"/>
      <c r="F786" s="144"/>
      <c r="G786" s="143"/>
      <c r="H786" s="143"/>
      <c r="I786" s="143"/>
      <c r="J786" s="143"/>
      <c r="K786" s="143"/>
      <c r="L786" s="143"/>
      <c r="M786" s="143"/>
      <c r="N786" s="143"/>
      <c r="O786" s="143"/>
      <c r="P786" s="143"/>
      <c r="Q786" s="143"/>
      <c r="R786" s="143"/>
      <c r="S786" s="143"/>
      <c r="T786" s="143"/>
      <c r="U786" s="143"/>
      <c r="V786" s="143"/>
      <c r="W786" s="143"/>
      <c r="X786" s="143"/>
      <c r="Y786" s="143"/>
      <c r="Z786" s="143"/>
    </row>
    <row r="787" spans="1:26" ht="15.75" customHeight="1">
      <c r="A787" s="147"/>
      <c r="B787" s="143"/>
      <c r="C787" s="146"/>
      <c r="D787" s="146"/>
      <c r="E787" s="145"/>
      <c r="F787" s="144"/>
      <c r="G787" s="143"/>
      <c r="H787" s="143"/>
      <c r="I787" s="143"/>
      <c r="J787" s="143"/>
      <c r="K787" s="143"/>
      <c r="L787" s="143"/>
      <c r="M787" s="143"/>
      <c r="N787" s="143"/>
      <c r="O787" s="143"/>
      <c r="P787" s="143"/>
      <c r="Q787" s="143"/>
      <c r="R787" s="143"/>
      <c r="S787" s="143"/>
      <c r="T787" s="143"/>
      <c r="U787" s="143"/>
      <c r="V787" s="143"/>
      <c r="W787" s="143"/>
      <c r="X787" s="143"/>
      <c r="Y787" s="143"/>
      <c r="Z787" s="143"/>
    </row>
    <row r="788" spans="1:26" ht="15.75" customHeight="1">
      <c r="A788" s="147"/>
      <c r="B788" s="143"/>
      <c r="C788" s="146"/>
      <c r="D788" s="146"/>
      <c r="E788" s="145"/>
      <c r="F788" s="144"/>
      <c r="G788" s="143"/>
      <c r="H788" s="143"/>
      <c r="I788" s="143"/>
      <c r="J788" s="143"/>
      <c r="K788" s="143"/>
      <c r="L788" s="143"/>
      <c r="M788" s="143"/>
      <c r="N788" s="143"/>
      <c r="O788" s="143"/>
      <c r="P788" s="143"/>
      <c r="Q788" s="143"/>
      <c r="R788" s="143"/>
      <c r="S788" s="143"/>
      <c r="T788" s="143"/>
      <c r="U788" s="143"/>
      <c r="V788" s="143"/>
      <c r="W788" s="143"/>
      <c r="X788" s="143"/>
      <c r="Y788" s="143"/>
      <c r="Z788" s="143"/>
    </row>
    <row r="789" spans="1:26" ht="15.75" customHeight="1">
      <c r="A789" s="147"/>
      <c r="B789" s="143"/>
      <c r="C789" s="146"/>
      <c r="D789" s="146"/>
      <c r="E789" s="145"/>
      <c r="F789" s="144"/>
      <c r="G789" s="143"/>
      <c r="H789" s="143"/>
      <c r="I789" s="143"/>
      <c r="J789" s="143"/>
      <c r="K789" s="143"/>
      <c r="L789" s="143"/>
      <c r="M789" s="143"/>
      <c r="N789" s="143"/>
      <c r="O789" s="143"/>
      <c r="P789" s="143"/>
      <c r="Q789" s="143"/>
      <c r="R789" s="143"/>
      <c r="S789" s="143"/>
      <c r="T789" s="143"/>
      <c r="U789" s="143"/>
      <c r="V789" s="143"/>
      <c r="W789" s="143"/>
      <c r="X789" s="143"/>
      <c r="Y789" s="143"/>
      <c r="Z789" s="143"/>
    </row>
    <row r="790" spans="1:26" ht="15.75" customHeight="1">
      <c r="A790" s="147"/>
      <c r="B790" s="143"/>
      <c r="C790" s="146"/>
      <c r="D790" s="146"/>
      <c r="E790" s="145"/>
      <c r="F790" s="144"/>
      <c r="G790" s="143"/>
      <c r="H790" s="143"/>
      <c r="I790" s="143"/>
      <c r="J790" s="143"/>
      <c r="K790" s="143"/>
      <c r="L790" s="143"/>
      <c r="M790" s="143"/>
      <c r="N790" s="143"/>
      <c r="O790" s="143"/>
      <c r="P790" s="143"/>
      <c r="Q790" s="143"/>
      <c r="R790" s="143"/>
      <c r="S790" s="143"/>
      <c r="T790" s="143"/>
      <c r="U790" s="143"/>
      <c r="V790" s="143"/>
      <c r="W790" s="143"/>
      <c r="X790" s="143"/>
      <c r="Y790" s="143"/>
      <c r="Z790" s="143"/>
    </row>
    <row r="791" spans="1:26" ht="15.75" customHeight="1">
      <c r="A791" s="147"/>
      <c r="B791" s="143"/>
      <c r="C791" s="146"/>
      <c r="D791" s="146"/>
      <c r="E791" s="145"/>
      <c r="F791" s="144"/>
      <c r="G791" s="143"/>
      <c r="H791" s="143"/>
      <c r="I791" s="143"/>
      <c r="J791" s="143"/>
      <c r="K791" s="143"/>
      <c r="L791" s="143"/>
      <c r="M791" s="143"/>
      <c r="N791" s="143"/>
      <c r="O791" s="143"/>
      <c r="P791" s="143"/>
      <c r="Q791" s="143"/>
      <c r="R791" s="143"/>
      <c r="S791" s="143"/>
      <c r="T791" s="143"/>
      <c r="U791" s="143"/>
      <c r="V791" s="143"/>
      <c r="W791" s="143"/>
      <c r="X791" s="143"/>
      <c r="Y791" s="143"/>
      <c r="Z791" s="143"/>
    </row>
    <row r="792" spans="1:26" ht="15.75" customHeight="1">
      <c r="A792" s="147"/>
      <c r="B792" s="143"/>
      <c r="C792" s="146"/>
      <c r="D792" s="146"/>
      <c r="E792" s="145"/>
      <c r="F792" s="144"/>
      <c r="G792" s="143"/>
      <c r="H792" s="143"/>
      <c r="I792" s="143"/>
      <c r="J792" s="143"/>
      <c r="K792" s="143"/>
      <c r="L792" s="143"/>
      <c r="M792" s="143"/>
      <c r="N792" s="143"/>
      <c r="O792" s="143"/>
      <c r="P792" s="143"/>
      <c r="Q792" s="143"/>
      <c r="R792" s="143"/>
      <c r="S792" s="143"/>
      <c r="T792" s="143"/>
      <c r="U792" s="143"/>
      <c r="V792" s="143"/>
      <c r="W792" s="143"/>
      <c r="X792" s="143"/>
      <c r="Y792" s="143"/>
      <c r="Z792" s="143"/>
    </row>
    <row r="793" spans="1:26" ht="15.75" customHeight="1">
      <c r="A793" s="147"/>
      <c r="B793" s="143"/>
      <c r="C793" s="146"/>
      <c r="D793" s="146"/>
      <c r="E793" s="145"/>
      <c r="F793" s="144"/>
      <c r="G793" s="143"/>
      <c r="H793" s="143"/>
      <c r="I793" s="143"/>
      <c r="J793" s="143"/>
      <c r="K793" s="143"/>
      <c r="L793" s="143"/>
      <c r="M793" s="143"/>
      <c r="N793" s="143"/>
      <c r="O793" s="143"/>
      <c r="P793" s="143"/>
      <c r="Q793" s="143"/>
      <c r="R793" s="143"/>
      <c r="S793" s="143"/>
      <c r="T793" s="143"/>
      <c r="U793" s="143"/>
      <c r="V793" s="143"/>
      <c r="W793" s="143"/>
      <c r="X793" s="143"/>
      <c r="Y793" s="143"/>
      <c r="Z793" s="143"/>
    </row>
    <row r="794" spans="1:26" ht="15.75" customHeight="1">
      <c r="A794" s="147"/>
      <c r="B794" s="143"/>
      <c r="C794" s="146"/>
      <c r="D794" s="146"/>
      <c r="E794" s="145"/>
      <c r="F794" s="144"/>
      <c r="G794" s="143"/>
      <c r="H794" s="143"/>
      <c r="I794" s="143"/>
      <c r="J794" s="143"/>
      <c r="K794" s="143"/>
      <c r="L794" s="143"/>
      <c r="M794" s="143"/>
      <c r="N794" s="143"/>
      <c r="O794" s="143"/>
      <c r="P794" s="143"/>
      <c r="Q794" s="143"/>
      <c r="R794" s="143"/>
      <c r="S794" s="143"/>
      <c r="T794" s="143"/>
      <c r="U794" s="143"/>
      <c r="V794" s="143"/>
      <c r="W794" s="143"/>
      <c r="X794" s="143"/>
      <c r="Y794" s="143"/>
      <c r="Z794" s="143"/>
    </row>
    <row r="795" spans="1:26" ht="15.75" customHeight="1">
      <c r="A795" s="147"/>
      <c r="B795" s="143"/>
      <c r="C795" s="146"/>
      <c r="D795" s="146"/>
      <c r="E795" s="145"/>
      <c r="F795" s="144"/>
      <c r="G795" s="143"/>
      <c r="H795" s="143"/>
      <c r="I795" s="143"/>
      <c r="J795" s="143"/>
      <c r="K795" s="143"/>
      <c r="L795" s="143"/>
      <c r="M795" s="143"/>
      <c r="N795" s="143"/>
      <c r="O795" s="143"/>
      <c r="P795" s="143"/>
      <c r="Q795" s="143"/>
      <c r="R795" s="143"/>
      <c r="S795" s="143"/>
      <c r="T795" s="143"/>
      <c r="U795" s="143"/>
      <c r="V795" s="143"/>
      <c r="W795" s="143"/>
      <c r="X795" s="143"/>
      <c r="Y795" s="143"/>
      <c r="Z795" s="143"/>
    </row>
    <row r="796" spans="1:26" ht="15.75" customHeight="1">
      <c r="A796" s="147"/>
      <c r="B796" s="143"/>
      <c r="C796" s="146"/>
      <c r="D796" s="146"/>
      <c r="E796" s="145"/>
      <c r="F796" s="144"/>
      <c r="G796" s="143"/>
      <c r="H796" s="143"/>
      <c r="I796" s="143"/>
      <c r="J796" s="143"/>
      <c r="K796" s="143"/>
      <c r="L796" s="143"/>
      <c r="M796" s="143"/>
      <c r="N796" s="143"/>
      <c r="O796" s="143"/>
      <c r="P796" s="143"/>
      <c r="Q796" s="143"/>
      <c r="R796" s="143"/>
      <c r="S796" s="143"/>
      <c r="T796" s="143"/>
      <c r="U796" s="143"/>
      <c r="V796" s="143"/>
      <c r="W796" s="143"/>
      <c r="X796" s="143"/>
      <c r="Y796" s="143"/>
      <c r="Z796" s="143"/>
    </row>
    <row r="797" spans="1:26" ht="15.75" customHeight="1">
      <c r="A797" s="147"/>
      <c r="B797" s="143"/>
      <c r="C797" s="146"/>
      <c r="D797" s="146"/>
      <c r="E797" s="145"/>
      <c r="F797" s="144"/>
      <c r="G797" s="143"/>
      <c r="H797" s="143"/>
      <c r="I797" s="143"/>
      <c r="J797" s="143"/>
      <c r="K797" s="143"/>
      <c r="L797" s="143"/>
      <c r="M797" s="143"/>
      <c r="N797" s="143"/>
      <c r="O797" s="143"/>
      <c r="P797" s="143"/>
      <c r="Q797" s="143"/>
      <c r="R797" s="143"/>
      <c r="S797" s="143"/>
      <c r="T797" s="143"/>
      <c r="U797" s="143"/>
      <c r="V797" s="143"/>
      <c r="W797" s="143"/>
      <c r="X797" s="143"/>
      <c r="Y797" s="143"/>
      <c r="Z797" s="143"/>
    </row>
    <row r="798" spans="1:26" ht="15.75" customHeight="1">
      <c r="A798" s="147"/>
      <c r="B798" s="143"/>
      <c r="C798" s="146"/>
      <c r="D798" s="146"/>
      <c r="E798" s="145"/>
      <c r="F798" s="144"/>
      <c r="G798" s="143"/>
      <c r="H798" s="143"/>
      <c r="I798" s="143"/>
      <c r="J798" s="143"/>
      <c r="K798" s="143"/>
      <c r="L798" s="143"/>
      <c r="M798" s="143"/>
      <c r="N798" s="143"/>
      <c r="O798" s="143"/>
      <c r="P798" s="143"/>
      <c r="Q798" s="143"/>
      <c r="R798" s="143"/>
      <c r="S798" s="143"/>
      <c r="T798" s="143"/>
      <c r="U798" s="143"/>
      <c r="V798" s="143"/>
      <c r="W798" s="143"/>
      <c r="X798" s="143"/>
      <c r="Y798" s="143"/>
      <c r="Z798" s="143"/>
    </row>
    <row r="799" spans="1:26" ht="15.75" customHeight="1">
      <c r="A799" s="147"/>
      <c r="B799" s="143"/>
      <c r="C799" s="146"/>
      <c r="D799" s="146"/>
      <c r="E799" s="145"/>
      <c r="F799" s="144"/>
      <c r="G799" s="143"/>
      <c r="H799" s="143"/>
      <c r="I799" s="143"/>
      <c r="J799" s="143"/>
      <c r="K799" s="143"/>
      <c r="L799" s="143"/>
      <c r="M799" s="143"/>
      <c r="N799" s="143"/>
      <c r="O799" s="143"/>
      <c r="P799" s="143"/>
      <c r="Q799" s="143"/>
      <c r="R799" s="143"/>
      <c r="S799" s="143"/>
      <c r="T799" s="143"/>
      <c r="U799" s="143"/>
      <c r="V799" s="143"/>
      <c r="W799" s="143"/>
      <c r="X799" s="143"/>
      <c r="Y799" s="143"/>
      <c r="Z799" s="143"/>
    </row>
    <row r="800" spans="1:26" ht="15.75" customHeight="1">
      <c r="A800" s="147"/>
      <c r="B800" s="143"/>
      <c r="C800" s="146"/>
      <c r="D800" s="146"/>
      <c r="E800" s="145"/>
      <c r="F800" s="144"/>
      <c r="G800" s="143"/>
      <c r="H800" s="143"/>
      <c r="I800" s="143"/>
      <c r="J800" s="143"/>
      <c r="K800" s="143"/>
      <c r="L800" s="143"/>
      <c r="M800" s="143"/>
      <c r="N800" s="143"/>
      <c r="O800" s="143"/>
      <c r="P800" s="143"/>
      <c r="Q800" s="143"/>
      <c r="R800" s="143"/>
      <c r="S800" s="143"/>
      <c r="T800" s="143"/>
      <c r="U800" s="143"/>
      <c r="V800" s="143"/>
      <c r="W800" s="143"/>
      <c r="X800" s="143"/>
      <c r="Y800" s="143"/>
      <c r="Z800" s="143"/>
    </row>
    <row r="801" spans="1:26" ht="15.75" customHeight="1">
      <c r="A801" s="147"/>
      <c r="B801" s="143"/>
      <c r="C801" s="146"/>
      <c r="D801" s="146"/>
      <c r="E801" s="145"/>
      <c r="F801" s="144"/>
      <c r="G801" s="143"/>
      <c r="H801" s="143"/>
      <c r="I801" s="143"/>
      <c r="J801" s="143"/>
      <c r="K801" s="143"/>
      <c r="L801" s="143"/>
      <c r="M801" s="143"/>
      <c r="N801" s="143"/>
      <c r="O801" s="143"/>
      <c r="P801" s="143"/>
      <c r="Q801" s="143"/>
      <c r="R801" s="143"/>
      <c r="S801" s="143"/>
      <c r="T801" s="143"/>
      <c r="U801" s="143"/>
      <c r="V801" s="143"/>
      <c r="W801" s="143"/>
      <c r="X801" s="143"/>
      <c r="Y801" s="143"/>
      <c r="Z801" s="143"/>
    </row>
    <row r="802" spans="1:26" ht="15.75" customHeight="1">
      <c r="A802" s="147"/>
      <c r="B802" s="143"/>
      <c r="C802" s="146"/>
      <c r="D802" s="146"/>
      <c r="E802" s="145"/>
      <c r="F802" s="144"/>
      <c r="G802" s="143"/>
      <c r="H802" s="143"/>
      <c r="I802" s="143"/>
      <c r="J802" s="143"/>
      <c r="K802" s="143"/>
      <c r="L802" s="143"/>
      <c r="M802" s="143"/>
      <c r="N802" s="143"/>
      <c r="O802" s="143"/>
      <c r="P802" s="143"/>
      <c r="Q802" s="143"/>
      <c r="R802" s="143"/>
      <c r="S802" s="143"/>
      <c r="T802" s="143"/>
      <c r="U802" s="143"/>
      <c r="V802" s="143"/>
      <c r="W802" s="143"/>
      <c r="X802" s="143"/>
      <c r="Y802" s="143"/>
      <c r="Z802" s="143"/>
    </row>
    <row r="803" spans="1:26" ht="15.75" customHeight="1">
      <c r="A803" s="147"/>
      <c r="B803" s="143"/>
      <c r="C803" s="146"/>
      <c r="D803" s="146"/>
      <c r="E803" s="145"/>
      <c r="F803" s="144"/>
      <c r="G803" s="143"/>
      <c r="H803" s="143"/>
      <c r="I803" s="143"/>
      <c r="J803" s="143"/>
      <c r="K803" s="143"/>
      <c r="L803" s="143"/>
      <c r="M803" s="143"/>
      <c r="N803" s="143"/>
      <c r="O803" s="143"/>
      <c r="P803" s="143"/>
      <c r="Q803" s="143"/>
      <c r="R803" s="143"/>
      <c r="S803" s="143"/>
      <c r="T803" s="143"/>
      <c r="U803" s="143"/>
      <c r="V803" s="143"/>
      <c r="W803" s="143"/>
      <c r="X803" s="143"/>
      <c r="Y803" s="143"/>
      <c r="Z803" s="143"/>
    </row>
    <row r="804" spans="1:26" ht="15.75" customHeight="1">
      <c r="A804" s="147"/>
      <c r="B804" s="143"/>
      <c r="C804" s="146"/>
      <c r="D804" s="146"/>
      <c r="E804" s="145"/>
      <c r="F804" s="144"/>
      <c r="G804" s="143"/>
      <c r="H804" s="143"/>
      <c r="I804" s="143"/>
      <c r="J804" s="143"/>
      <c r="K804" s="143"/>
      <c r="L804" s="143"/>
      <c r="M804" s="143"/>
      <c r="N804" s="143"/>
      <c r="O804" s="143"/>
      <c r="P804" s="143"/>
      <c r="Q804" s="143"/>
      <c r="R804" s="143"/>
      <c r="S804" s="143"/>
      <c r="T804" s="143"/>
      <c r="U804" s="143"/>
      <c r="V804" s="143"/>
      <c r="W804" s="143"/>
      <c r="X804" s="143"/>
      <c r="Y804" s="143"/>
      <c r="Z804" s="143"/>
    </row>
    <row r="805" spans="1:26" ht="15.75" customHeight="1">
      <c r="A805" s="147"/>
      <c r="B805" s="143"/>
      <c r="C805" s="146"/>
      <c r="D805" s="146"/>
      <c r="E805" s="145"/>
      <c r="F805" s="144"/>
      <c r="G805" s="143"/>
      <c r="H805" s="143"/>
      <c r="I805" s="143"/>
      <c r="J805" s="143"/>
      <c r="K805" s="143"/>
      <c r="L805" s="143"/>
      <c r="M805" s="143"/>
      <c r="N805" s="143"/>
      <c r="O805" s="143"/>
      <c r="P805" s="143"/>
      <c r="Q805" s="143"/>
      <c r="R805" s="143"/>
      <c r="S805" s="143"/>
      <c r="T805" s="143"/>
      <c r="U805" s="143"/>
      <c r="V805" s="143"/>
      <c r="W805" s="143"/>
      <c r="X805" s="143"/>
      <c r="Y805" s="143"/>
      <c r="Z805" s="143"/>
    </row>
    <row r="806" spans="1:26" ht="15.75" customHeight="1">
      <c r="A806" s="147"/>
      <c r="B806" s="143"/>
      <c r="C806" s="146"/>
      <c r="D806" s="146"/>
      <c r="E806" s="145"/>
      <c r="F806" s="144"/>
      <c r="G806" s="143"/>
      <c r="H806" s="143"/>
      <c r="I806" s="143"/>
      <c r="J806" s="143"/>
      <c r="K806" s="143"/>
      <c r="L806" s="143"/>
      <c r="M806" s="143"/>
      <c r="N806" s="143"/>
      <c r="O806" s="143"/>
      <c r="P806" s="143"/>
      <c r="Q806" s="143"/>
      <c r="R806" s="143"/>
      <c r="S806" s="143"/>
      <c r="T806" s="143"/>
      <c r="U806" s="143"/>
      <c r="V806" s="143"/>
      <c r="W806" s="143"/>
      <c r="X806" s="143"/>
      <c r="Y806" s="143"/>
      <c r="Z806" s="143"/>
    </row>
    <row r="807" spans="1:26" ht="15.75" customHeight="1">
      <c r="A807" s="147"/>
      <c r="B807" s="143"/>
      <c r="C807" s="146"/>
      <c r="D807" s="146"/>
      <c r="E807" s="145"/>
      <c r="F807" s="144"/>
      <c r="G807" s="143"/>
      <c r="H807" s="143"/>
      <c r="I807" s="143"/>
      <c r="J807" s="143"/>
      <c r="K807" s="143"/>
      <c r="L807" s="143"/>
      <c r="M807" s="143"/>
      <c r="N807" s="143"/>
      <c r="O807" s="143"/>
      <c r="P807" s="143"/>
      <c r="Q807" s="143"/>
      <c r="R807" s="143"/>
      <c r="S807" s="143"/>
      <c r="T807" s="143"/>
      <c r="U807" s="143"/>
      <c r="V807" s="143"/>
      <c r="W807" s="143"/>
      <c r="X807" s="143"/>
      <c r="Y807" s="143"/>
      <c r="Z807" s="143"/>
    </row>
    <row r="808" spans="1:26" ht="15.75" customHeight="1">
      <c r="A808" s="147"/>
      <c r="B808" s="143"/>
      <c r="C808" s="146"/>
      <c r="D808" s="146"/>
      <c r="E808" s="145"/>
      <c r="F808" s="144"/>
      <c r="G808" s="143"/>
      <c r="H808" s="143"/>
      <c r="I808" s="143"/>
      <c r="J808" s="143"/>
      <c r="K808" s="143"/>
      <c r="L808" s="143"/>
      <c r="M808" s="143"/>
      <c r="N808" s="143"/>
      <c r="O808" s="143"/>
      <c r="P808" s="143"/>
      <c r="Q808" s="143"/>
      <c r="R808" s="143"/>
      <c r="S808" s="143"/>
      <c r="T808" s="143"/>
      <c r="U808" s="143"/>
      <c r="V808" s="143"/>
      <c r="W808" s="143"/>
      <c r="X808" s="143"/>
      <c r="Y808" s="143"/>
      <c r="Z808" s="143"/>
    </row>
    <row r="809" spans="1:26" ht="15.75" customHeight="1">
      <c r="A809" s="147"/>
      <c r="B809" s="143"/>
      <c r="C809" s="146"/>
      <c r="D809" s="146"/>
      <c r="E809" s="145"/>
      <c r="F809" s="144"/>
      <c r="G809" s="143"/>
      <c r="H809" s="143"/>
      <c r="I809" s="143"/>
      <c r="J809" s="143"/>
      <c r="K809" s="143"/>
      <c r="L809" s="143"/>
      <c r="M809" s="143"/>
      <c r="N809" s="143"/>
      <c r="O809" s="143"/>
      <c r="P809" s="143"/>
      <c r="Q809" s="143"/>
      <c r="R809" s="143"/>
      <c r="S809" s="143"/>
      <c r="T809" s="143"/>
      <c r="U809" s="143"/>
      <c r="V809" s="143"/>
      <c r="W809" s="143"/>
      <c r="X809" s="143"/>
      <c r="Y809" s="143"/>
      <c r="Z809" s="143"/>
    </row>
    <row r="810" spans="1:26" ht="15.75" customHeight="1">
      <c r="A810" s="147"/>
      <c r="B810" s="143"/>
      <c r="C810" s="146"/>
      <c r="D810" s="146"/>
      <c r="E810" s="145"/>
      <c r="F810" s="144"/>
      <c r="G810" s="143"/>
      <c r="H810" s="143"/>
      <c r="I810" s="143"/>
      <c r="J810" s="143"/>
      <c r="K810" s="143"/>
      <c r="L810" s="143"/>
      <c r="M810" s="143"/>
      <c r="N810" s="143"/>
      <c r="O810" s="143"/>
      <c r="P810" s="143"/>
      <c r="Q810" s="143"/>
      <c r="R810" s="143"/>
      <c r="S810" s="143"/>
      <c r="T810" s="143"/>
      <c r="U810" s="143"/>
      <c r="V810" s="143"/>
      <c r="W810" s="143"/>
      <c r="X810" s="143"/>
      <c r="Y810" s="143"/>
      <c r="Z810" s="143"/>
    </row>
    <row r="811" spans="1:26" ht="15.75" customHeight="1">
      <c r="A811" s="147"/>
      <c r="B811" s="143"/>
      <c r="C811" s="146"/>
      <c r="D811" s="146"/>
      <c r="E811" s="145"/>
      <c r="F811" s="144"/>
      <c r="G811" s="143"/>
      <c r="H811" s="143"/>
      <c r="I811" s="143"/>
      <c r="J811" s="143"/>
      <c r="K811" s="143"/>
      <c r="L811" s="143"/>
      <c r="M811" s="143"/>
      <c r="N811" s="143"/>
      <c r="O811" s="143"/>
      <c r="P811" s="143"/>
      <c r="Q811" s="143"/>
      <c r="R811" s="143"/>
      <c r="S811" s="143"/>
      <c r="T811" s="143"/>
      <c r="U811" s="143"/>
      <c r="V811" s="143"/>
      <c r="W811" s="143"/>
      <c r="X811" s="143"/>
      <c r="Y811" s="143"/>
      <c r="Z811" s="143"/>
    </row>
    <row r="812" spans="1:26" ht="15.75" customHeight="1">
      <c r="A812" s="147"/>
      <c r="B812" s="143"/>
      <c r="C812" s="146"/>
      <c r="D812" s="146"/>
      <c r="E812" s="145"/>
      <c r="F812" s="144"/>
      <c r="G812" s="143"/>
      <c r="H812" s="143"/>
      <c r="I812" s="143"/>
      <c r="J812" s="143"/>
      <c r="K812" s="143"/>
      <c r="L812" s="143"/>
      <c r="M812" s="143"/>
      <c r="N812" s="143"/>
      <c r="O812" s="143"/>
      <c r="P812" s="143"/>
      <c r="Q812" s="143"/>
      <c r="R812" s="143"/>
      <c r="S812" s="143"/>
      <c r="T812" s="143"/>
      <c r="U812" s="143"/>
      <c r="V812" s="143"/>
      <c r="W812" s="143"/>
      <c r="X812" s="143"/>
      <c r="Y812" s="143"/>
      <c r="Z812" s="143"/>
    </row>
    <row r="813" spans="1:26" ht="15.75" customHeight="1">
      <c r="A813" s="147"/>
      <c r="B813" s="143"/>
      <c r="C813" s="146"/>
      <c r="D813" s="146"/>
      <c r="E813" s="145"/>
      <c r="F813" s="144"/>
      <c r="G813" s="143"/>
      <c r="H813" s="143"/>
      <c r="I813" s="143"/>
      <c r="J813" s="143"/>
      <c r="K813" s="143"/>
      <c r="L813" s="143"/>
      <c r="M813" s="143"/>
      <c r="N813" s="143"/>
      <c r="O813" s="143"/>
      <c r="P813" s="143"/>
      <c r="Q813" s="143"/>
      <c r="R813" s="143"/>
      <c r="S813" s="143"/>
      <c r="T813" s="143"/>
      <c r="U813" s="143"/>
      <c r="V813" s="143"/>
      <c r="W813" s="143"/>
      <c r="X813" s="143"/>
      <c r="Y813" s="143"/>
      <c r="Z813" s="143"/>
    </row>
    <row r="814" spans="1:26" ht="15.75" customHeight="1">
      <c r="A814" s="147"/>
      <c r="B814" s="143"/>
      <c r="C814" s="146"/>
      <c r="D814" s="146"/>
      <c r="E814" s="145"/>
      <c r="F814" s="144"/>
      <c r="G814" s="143"/>
      <c r="H814" s="143"/>
      <c r="I814" s="143"/>
      <c r="J814" s="143"/>
      <c r="K814" s="143"/>
      <c r="L814" s="143"/>
      <c r="M814" s="143"/>
      <c r="N814" s="143"/>
      <c r="O814" s="143"/>
      <c r="P814" s="143"/>
      <c r="Q814" s="143"/>
      <c r="R814" s="143"/>
      <c r="S814" s="143"/>
      <c r="T814" s="143"/>
      <c r="U814" s="143"/>
      <c r="V814" s="143"/>
      <c r="W814" s="143"/>
      <c r="X814" s="143"/>
      <c r="Y814" s="143"/>
      <c r="Z814" s="143"/>
    </row>
    <row r="815" spans="1:26" ht="15.75" customHeight="1">
      <c r="A815" s="147"/>
      <c r="B815" s="143"/>
      <c r="C815" s="146"/>
      <c r="D815" s="146"/>
      <c r="E815" s="145"/>
      <c r="F815" s="144"/>
      <c r="G815" s="143"/>
      <c r="H815" s="143"/>
      <c r="I815" s="143"/>
      <c r="J815" s="143"/>
      <c r="K815" s="143"/>
      <c r="L815" s="143"/>
      <c r="M815" s="143"/>
      <c r="N815" s="143"/>
      <c r="O815" s="143"/>
      <c r="P815" s="143"/>
      <c r="Q815" s="143"/>
      <c r="R815" s="143"/>
      <c r="S815" s="143"/>
      <c r="T815" s="143"/>
      <c r="U815" s="143"/>
      <c r="V815" s="143"/>
      <c r="W815" s="143"/>
      <c r="X815" s="143"/>
      <c r="Y815" s="143"/>
      <c r="Z815" s="143"/>
    </row>
    <row r="816" spans="1:26" ht="15.75" customHeight="1">
      <c r="A816" s="147"/>
      <c r="B816" s="143"/>
      <c r="C816" s="146"/>
      <c r="D816" s="146"/>
      <c r="E816" s="145"/>
      <c r="F816" s="144"/>
      <c r="G816" s="143"/>
      <c r="H816" s="143"/>
      <c r="I816" s="143"/>
      <c r="J816" s="143"/>
      <c r="K816" s="143"/>
      <c r="L816" s="143"/>
      <c r="M816" s="143"/>
      <c r="N816" s="143"/>
      <c r="O816" s="143"/>
      <c r="P816" s="143"/>
      <c r="Q816" s="143"/>
      <c r="R816" s="143"/>
      <c r="S816" s="143"/>
      <c r="T816" s="143"/>
      <c r="U816" s="143"/>
      <c r="V816" s="143"/>
      <c r="W816" s="143"/>
      <c r="X816" s="143"/>
      <c r="Y816" s="143"/>
      <c r="Z816" s="143"/>
    </row>
    <row r="817" spans="1:26" ht="15.75" customHeight="1">
      <c r="A817" s="147"/>
      <c r="B817" s="143"/>
      <c r="C817" s="146"/>
      <c r="D817" s="146"/>
      <c r="E817" s="145"/>
      <c r="F817" s="144"/>
      <c r="G817" s="143"/>
      <c r="H817" s="143"/>
      <c r="I817" s="143"/>
      <c r="J817" s="143"/>
      <c r="K817" s="143"/>
      <c r="L817" s="143"/>
      <c r="M817" s="143"/>
      <c r="N817" s="143"/>
      <c r="O817" s="143"/>
      <c r="P817" s="143"/>
      <c r="Q817" s="143"/>
      <c r="R817" s="143"/>
      <c r="S817" s="143"/>
      <c r="T817" s="143"/>
      <c r="U817" s="143"/>
      <c r="V817" s="143"/>
      <c r="W817" s="143"/>
      <c r="X817" s="143"/>
      <c r="Y817" s="143"/>
      <c r="Z817" s="143"/>
    </row>
    <row r="818" spans="1:26" ht="15.75" customHeight="1">
      <c r="A818" s="147"/>
      <c r="B818" s="143"/>
      <c r="C818" s="146"/>
      <c r="D818" s="146"/>
      <c r="E818" s="145"/>
      <c r="F818" s="144"/>
      <c r="G818" s="143"/>
      <c r="H818" s="143"/>
      <c r="I818" s="143"/>
      <c r="J818" s="143"/>
      <c r="K818" s="143"/>
      <c r="L818" s="143"/>
      <c r="M818" s="143"/>
      <c r="N818" s="143"/>
      <c r="O818" s="143"/>
      <c r="P818" s="143"/>
      <c r="Q818" s="143"/>
      <c r="R818" s="143"/>
      <c r="S818" s="143"/>
      <c r="T818" s="143"/>
      <c r="U818" s="143"/>
      <c r="V818" s="143"/>
      <c r="W818" s="143"/>
      <c r="X818" s="143"/>
      <c r="Y818" s="143"/>
      <c r="Z818" s="143"/>
    </row>
    <row r="819" spans="1:26" ht="15.75" customHeight="1">
      <c r="A819" s="147"/>
      <c r="B819" s="143"/>
      <c r="C819" s="146"/>
      <c r="D819" s="146"/>
      <c r="E819" s="145"/>
      <c r="F819" s="144"/>
      <c r="G819" s="143"/>
      <c r="H819" s="143"/>
      <c r="I819" s="143"/>
      <c r="J819" s="143"/>
      <c r="K819" s="143"/>
      <c r="L819" s="143"/>
      <c r="M819" s="143"/>
      <c r="N819" s="143"/>
      <c r="O819" s="143"/>
      <c r="P819" s="143"/>
      <c r="Q819" s="143"/>
      <c r="R819" s="143"/>
      <c r="S819" s="143"/>
      <c r="T819" s="143"/>
      <c r="U819" s="143"/>
      <c r="V819" s="143"/>
      <c r="W819" s="143"/>
      <c r="X819" s="143"/>
      <c r="Y819" s="143"/>
      <c r="Z819" s="143"/>
    </row>
    <row r="820" spans="1:26" ht="15.75" customHeight="1">
      <c r="A820" s="147"/>
      <c r="B820" s="143"/>
      <c r="C820" s="146"/>
      <c r="D820" s="146"/>
      <c r="E820" s="145"/>
      <c r="F820" s="144"/>
      <c r="G820" s="143"/>
      <c r="H820" s="143"/>
      <c r="I820" s="143"/>
      <c r="J820" s="143"/>
      <c r="K820" s="143"/>
      <c r="L820" s="143"/>
      <c r="M820" s="143"/>
      <c r="N820" s="143"/>
      <c r="O820" s="143"/>
      <c r="P820" s="143"/>
      <c r="Q820" s="143"/>
      <c r="R820" s="143"/>
      <c r="S820" s="143"/>
      <c r="T820" s="143"/>
      <c r="U820" s="143"/>
      <c r="V820" s="143"/>
      <c r="W820" s="143"/>
      <c r="X820" s="143"/>
      <c r="Y820" s="143"/>
      <c r="Z820" s="143"/>
    </row>
    <row r="821" spans="1:26" ht="15.75" customHeight="1">
      <c r="A821" s="147"/>
      <c r="B821" s="143"/>
      <c r="C821" s="146"/>
      <c r="D821" s="146"/>
      <c r="E821" s="145"/>
      <c r="F821" s="144"/>
      <c r="G821" s="143"/>
      <c r="H821" s="143"/>
      <c r="I821" s="143"/>
      <c r="J821" s="143"/>
      <c r="K821" s="143"/>
      <c r="L821" s="143"/>
      <c r="M821" s="143"/>
      <c r="N821" s="143"/>
      <c r="O821" s="143"/>
      <c r="P821" s="143"/>
      <c r="Q821" s="143"/>
      <c r="R821" s="143"/>
      <c r="S821" s="143"/>
      <c r="T821" s="143"/>
      <c r="U821" s="143"/>
      <c r="V821" s="143"/>
      <c r="W821" s="143"/>
      <c r="X821" s="143"/>
      <c r="Y821" s="143"/>
      <c r="Z821" s="143"/>
    </row>
    <row r="822" spans="1:26" ht="15.75" customHeight="1">
      <c r="A822" s="147"/>
      <c r="B822" s="143"/>
      <c r="C822" s="146"/>
      <c r="D822" s="146"/>
      <c r="E822" s="145"/>
      <c r="F822" s="144"/>
      <c r="G822" s="143"/>
      <c r="H822" s="143"/>
      <c r="I822" s="143"/>
      <c r="J822" s="143"/>
      <c r="K822" s="143"/>
      <c r="L822" s="143"/>
      <c r="M822" s="143"/>
      <c r="N822" s="143"/>
      <c r="O822" s="143"/>
      <c r="P822" s="143"/>
      <c r="Q822" s="143"/>
      <c r="R822" s="143"/>
      <c r="S822" s="143"/>
      <c r="T822" s="143"/>
      <c r="U822" s="143"/>
      <c r="V822" s="143"/>
      <c r="W822" s="143"/>
      <c r="X822" s="143"/>
      <c r="Y822" s="143"/>
      <c r="Z822" s="143"/>
    </row>
    <row r="823" spans="1:26" ht="15.75" customHeight="1">
      <c r="A823" s="147"/>
      <c r="B823" s="143"/>
      <c r="C823" s="146"/>
      <c r="D823" s="146"/>
      <c r="E823" s="145"/>
      <c r="F823" s="144"/>
      <c r="G823" s="143"/>
      <c r="H823" s="143"/>
      <c r="I823" s="143"/>
      <c r="J823" s="143"/>
      <c r="K823" s="143"/>
      <c r="L823" s="143"/>
      <c r="M823" s="143"/>
      <c r="N823" s="143"/>
      <c r="O823" s="143"/>
      <c r="P823" s="143"/>
      <c r="Q823" s="143"/>
      <c r="R823" s="143"/>
      <c r="S823" s="143"/>
      <c r="T823" s="143"/>
      <c r="U823" s="143"/>
      <c r="V823" s="143"/>
      <c r="W823" s="143"/>
      <c r="X823" s="143"/>
      <c r="Y823" s="143"/>
      <c r="Z823" s="143"/>
    </row>
    <row r="824" spans="1:26" ht="15.75" customHeight="1">
      <c r="A824" s="147"/>
      <c r="B824" s="143"/>
      <c r="C824" s="146"/>
      <c r="D824" s="146"/>
      <c r="E824" s="145"/>
      <c r="F824" s="144"/>
      <c r="G824" s="143"/>
      <c r="H824" s="143"/>
      <c r="I824" s="143"/>
      <c r="J824" s="143"/>
      <c r="K824" s="143"/>
      <c r="L824" s="143"/>
      <c r="M824" s="143"/>
      <c r="N824" s="143"/>
      <c r="O824" s="143"/>
      <c r="P824" s="143"/>
      <c r="Q824" s="143"/>
      <c r="R824" s="143"/>
      <c r="S824" s="143"/>
      <c r="T824" s="143"/>
      <c r="U824" s="143"/>
      <c r="V824" s="143"/>
      <c r="W824" s="143"/>
      <c r="X824" s="143"/>
      <c r="Y824" s="143"/>
      <c r="Z824" s="143"/>
    </row>
    <row r="825" spans="1:26" ht="15.75" customHeight="1">
      <c r="A825" s="147"/>
      <c r="B825" s="143"/>
      <c r="C825" s="146"/>
      <c r="D825" s="146"/>
      <c r="E825" s="145"/>
      <c r="F825" s="144"/>
      <c r="G825" s="143"/>
      <c r="H825" s="143"/>
      <c r="I825" s="143"/>
      <c r="J825" s="143"/>
      <c r="K825" s="143"/>
      <c r="L825" s="143"/>
      <c r="M825" s="143"/>
      <c r="N825" s="143"/>
      <c r="O825" s="143"/>
      <c r="P825" s="143"/>
      <c r="Q825" s="143"/>
      <c r="R825" s="143"/>
      <c r="S825" s="143"/>
      <c r="T825" s="143"/>
      <c r="U825" s="143"/>
      <c r="V825" s="143"/>
      <c r="W825" s="143"/>
      <c r="X825" s="143"/>
      <c r="Y825" s="143"/>
      <c r="Z825" s="143"/>
    </row>
    <row r="826" spans="1:26" ht="15.75" customHeight="1">
      <c r="A826" s="147"/>
      <c r="B826" s="143"/>
      <c r="C826" s="146"/>
      <c r="D826" s="146"/>
      <c r="E826" s="145"/>
      <c r="F826" s="144"/>
      <c r="G826" s="143"/>
      <c r="H826" s="143"/>
      <c r="I826" s="143"/>
      <c r="J826" s="143"/>
      <c r="K826" s="143"/>
      <c r="L826" s="143"/>
      <c r="M826" s="143"/>
      <c r="N826" s="143"/>
      <c r="O826" s="143"/>
      <c r="P826" s="143"/>
      <c r="Q826" s="143"/>
      <c r="R826" s="143"/>
      <c r="S826" s="143"/>
      <c r="T826" s="143"/>
      <c r="U826" s="143"/>
      <c r="V826" s="143"/>
      <c r="W826" s="143"/>
      <c r="X826" s="143"/>
      <c r="Y826" s="143"/>
      <c r="Z826" s="143"/>
    </row>
    <row r="827" spans="1:26" ht="15.75" customHeight="1">
      <c r="A827" s="147"/>
      <c r="B827" s="143"/>
      <c r="C827" s="146"/>
      <c r="D827" s="146"/>
      <c r="E827" s="145"/>
      <c r="F827" s="144"/>
      <c r="G827" s="143"/>
      <c r="H827" s="143"/>
      <c r="I827" s="143"/>
      <c r="J827" s="143"/>
      <c r="K827" s="143"/>
      <c r="L827" s="143"/>
      <c r="M827" s="143"/>
      <c r="N827" s="143"/>
      <c r="O827" s="143"/>
      <c r="P827" s="143"/>
      <c r="Q827" s="143"/>
      <c r="R827" s="143"/>
      <c r="S827" s="143"/>
      <c r="T827" s="143"/>
      <c r="U827" s="143"/>
      <c r="V827" s="143"/>
      <c r="W827" s="143"/>
      <c r="X827" s="143"/>
      <c r="Y827" s="143"/>
      <c r="Z827" s="143"/>
    </row>
    <row r="828" spans="1:26" ht="15.75" customHeight="1">
      <c r="A828" s="147"/>
      <c r="B828" s="143"/>
      <c r="C828" s="146"/>
      <c r="D828" s="146"/>
      <c r="E828" s="145"/>
      <c r="F828" s="144"/>
      <c r="G828" s="143"/>
      <c r="H828" s="143"/>
      <c r="I828" s="143"/>
      <c r="J828" s="143"/>
      <c r="K828" s="143"/>
      <c r="L828" s="143"/>
      <c r="M828" s="143"/>
      <c r="N828" s="143"/>
      <c r="O828" s="143"/>
      <c r="P828" s="143"/>
      <c r="Q828" s="143"/>
      <c r="R828" s="143"/>
      <c r="S828" s="143"/>
      <c r="T828" s="143"/>
      <c r="U828" s="143"/>
      <c r="V828" s="143"/>
      <c r="W828" s="143"/>
      <c r="X828" s="143"/>
      <c r="Y828" s="143"/>
      <c r="Z828" s="143"/>
    </row>
    <row r="829" spans="1:26" ht="15.75" customHeight="1">
      <c r="A829" s="147"/>
      <c r="B829" s="143"/>
      <c r="C829" s="146"/>
      <c r="D829" s="146"/>
      <c r="E829" s="145"/>
      <c r="F829" s="144"/>
      <c r="G829" s="143"/>
      <c r="H829" s="143"/>
      <c r="I829" s="143"/>
      <c r="J829" s="143"/>
      <c r="K829" s="143"/>
      <c r="L829" s="143"/>
      <c r="M829" s="143"/>
      <c r="N829" s="143"/>
      <c r="O829" s="143"/>
      <c r="P829" s="143"/>
      <c r="Q829" s="143"/>
      <c r="R829" s="143"/>
      <c r="S829" s="143"/>
      <c r="T829" s="143"/>
      <c r="U829" s="143"/>
      <c r="V829" s="143"/>
      <c r="W829" s="143"/>
      <c r="X829" s="143"/>
      <c r="Y829" s="143"/>
      <c r="Z829" s="143"/>
    </row>
    <row r="830" spans="1:26" ht="15.75" customHeight="1">
      <c r="A830" s="147"/>
      <c r="B830" s="143"/>
      <c r="C830" s="146"/>
      <c r="D830" s="146"/>
      <c r="E830" s="145"/>
      <c r="F830" s="144"/>
      <c r="G830" s="143"/>
      <c r="H830" s="143"/>
      <c r="I830" s="143"/>
      <c r="J830" s="143"/>
      <c r="K830" s="143"/>
      <c r="L830" s="143"/>
      <c r="M830" s="143"/>
      <c r="N830" s="143"/>
      <c r="O830" s="143"/>
      <c r="P830" s="143"/>
      <c r="Q830" s="143"/>
      <c r="R830" s="143"/>
      <c r="S830" s="143"/>
      <c r="T830" s="143"/>
      <c r="U830" s="143"/>
      <c r="V830" s="143"/>
      <c r="W830" s="143"/>
      <c r="X830" s="143"/>
      <c r="Y830" s="143"/>
      <c r="Z830" s="143"/>
    </row>
    <row r="831" spans="1:26" ht="15.75" customHeight="1">
      <c r="A831" s="147"/>
      <c r="B831" s="143"/>
      <c r="C831" s="146"/>
      <c r="D831" s="146"/>
      <c r="E831" s="145"/>
      <c r="F831" s="144"/>
      <c r="G831" s="143"/>
      <c r="H831" s="143"/>
      <c r="I831" s="143"/>
      <c r="J831" s="143"/>
      <c r="K831" s="143"/>
      <c r="L831" s="143"/>
      <c r="M831" s="143"/>
      <c r="N831" s="143"/>
      <c r="O831" s="143"/>
      <c r="P831" s="143"/>
      <c r="Q831" s="143"/>
      <c r="R831" s="143"/>
      <c r="S831" s="143"/>
      <c r="T831" s="143"/>
      <c r="U831" s="143"/>
      <c r="V831" s="143"/>
      <c r="W831" s="143"/>
      <c r="X831" s="143"/>
      <c r="Y831" s="143"/>
      <c r="Z831" s="143"/>
    </row>
    <row r="832" spans="1:26" ht="15.75" customHeight="1">
      <c r="A832" s="147"/>
      <c r="B832" s="143"/>
      <c r="C832" s="146"/>
      <c r="D832" s="146"/>
      <c r="E832" s="145"/>
      <c r="F832" s="144"/>
      <c r="G832" s="143"/>
      <c r="H832" s="143"/>
      <c r="I832" s="143"/>
      <c r="J832" s="143"/>
      <c r="K832" s="143"/>
      <c r="L832" s="143"/>
      <c r="M832" s="143"/>
      <c r="N832" s="143"/>
      <c r="O832" s="143"/>
      <c r="P832" s="143"/>
      <c r="Q832" s="143"/>
      <c r="R832" s="143"/>
      <c r="S832" s="143"/>
      <c r="T832" s="143"/>
      <c r="U832" s="143"/>
      <c r="V832" s="143"/>
      <c r="W832" s="143"/>
      <c r="X832" s="143"/>
      <c r="Y832" s="143"/>
      <c r="Z832" s="143"/>
    </row>
    <row r="833" spans="1:26" ht="15.75" customHeight="1">
      <c r="A833" s="147"/>
      <c r="B833" s="143"/>
      <c r="C833" s="146"/>
      <c r="D833" s="146"/>
      <c r="E833" s="145"/>
      <c r="F833" s="144"/>
      <c r="G833" s="143"/>
      <c r="H833" s="143"/>
      <c r="I833" s="143"/>
      <c r="J833" s="143"/>
      <c r="K833" s="143"/>
      <c r="L833" s="143"/>
      <c r="M833" s="143"/>
      <c r="N833" s="143"/>
      <c r="O833" s="143"/>
      <c r="P833" s="143"/>
      <c r="Q833" s="143"/>
      <c r="R833" s="143"/>
      <c r="S833" s="143"/>
      <c r="T833" s="143"/>
      <c r="U833" s="143"/>
      <c r="V833" s="143"/>
      <c r="W833" s="143"/>
      <c r="X833" s="143"/>
      <c r="Y833" s="143"/>
      <c r="Z833" s="143"/>
    </row>
    <row r="834" spans="1:26" ht="15.75" customHeight="1">
      <c r="A834" s="147"/>
      <c r="B834" s="143"/>
      <c r="C834" s="146"/>
      <c r="D834" s="146"/>
      <c r="E834" s="145"/>
      <c r="F834" s="144"/>
      <c r="G834" s="143"/>
      <c r="H834" s="143"/>
      <c r="I834" s="143"/>
      <c r="J834" s="143"/>
      <c r="K834" s="143"/>
      <c r="L834" s="143"/>
      <c r="M834" s="143"/>
      <c r="N834" s="143"/>
      <c r="O834" s="143"/>
      <c r="P834" s="143"/>
      <c r="Q834" s="143"/>
      <c r="R834" s="143"/>
      <c r="S834" s="143"/>
      <c r="T834" s="143"/>
      <c r="U834" s="143"/>
      <c r="V834" s="143"/>
      <c r="W834" s="143"/>
      <c r="X834" s="143"/>
      <c r="Y834" s="143"/>
      <c r="Z834" s="143"/>
    </row>
    <row r="835" spans="1:26" ht="15.75" customHeight="1">
      <c r="A835" s="147"/>
      <c r="B835" s="143"/>
      <c r="C835" s="146"/>
      <c r="D835" s="146"/>
      <c r="E835" s="145"/>
      <c r="F835" s="144"/>
      <c r="G835" s="143"/>
      <c r="H835" s="143"/>
      <c r="I835" s="143"/>
      <c r="J835" s="143"/>
      <c r="K835" s="143"/>
      <c r="L835" s="143"/>
      <c r="M835" s="143"/>
      <c r="N835" s="143"/>
      <c r="O835" s="143"/>
      <c r="P835" s="143"/>
      <c r="Q835" s="143"/>
      <c r="R835" s="143"/>
      <c r="S835" s="143"/>
      <c r="T835" s="143"/>
      <c r="U835" s="143"/>
      <c r="V835" s="143"/>
      <c r="W835" s="143"/>
      <c r="X835" s="143"/>
      <c r="Y835" s="143"/>
      <c r="Z835" s="143"/>
    </row>
    <row r="836" spans="1:26" ht="15.75" customHeight="1">
      <c r="A836" s="147"/>
      <c r="B836" s="143"/>
      <c r="C836" s="146"/>
      <c r="D836" s="146"/>
      <c r="E836" s="145"/>
      <c r="F836" s="144"/>
      <c r="G836" s="143"/>
      <c r="H836" s="143"/>
      <c r="I836" s="143"/>
      <c r="J836" s="143"/>
      <c r="K836" s="143"/>
      <c r="L836" s="143"/>
      <c r="M836" s="143"/>
      <c r="N836" s="143"/>
      <c r="O836" s="143"/>
      <c r="P836" s="143"/>
      <c r="Q836" s="143"/>
      <c r="R836" s="143"/>
      <c r="S836" s="143"/>
      <c r="T836" s="143"/>
      <c r="U836" s="143"/>
      <c r="V836" s="143"/>
      <c r="W836" s="143"/>
      <c r="X836" s="143"/>
      <c r="Y836" s="143"/>
      <c r="Z836" s="143"/>
    </row>
    <row r="837" spans="1:26" ht="15.75" customHeight="1">
      <c r="A837" s="147"/>
      <c r="B837" s="143"/>
      <c r="C837" s="146"/>
      <c r="D837" s="146"/>
      <c r="E837" s="145"/>
      <c r="F837" s="144"/>
      <c r="G837" s="143"/>
      <c r="H837" s="143"/>
      <c r="I837" s="143"/>
      <c r="J837" s="143"/>
      <c r="K837" s="143"/>
      <c r="L837" s="143"/>
      <c r="M837" s="143"/>
      <c r="N837" s="143"/>
      <c r="O837" s="143"/>
      <c r="P837" s="143"/>
      <c r="Q837" s="143"/>
      <c r="R837" s="143"/>
      <c r="S837" s="143"/>
      <c r="T837" s="143"/>
      <c r="U837" s="143"/>
      <c r="V837" s="143"/>
      <c r="W837" s="143"/>
      <c r="X837" s="143"/>
      <c r="Y837" s="143"/>
      <c r="Z837" s="143"/>
    </row>
    <row r="838" spans="1:26" ht="15.75" customHeight="1">
      <c r="A838" s="147"/>
      <c r="B838" s="143"/>
      <c r="C838" s="146"/>
      <c r="D838" s="146"/>
      <c r="E838" s="145"/>
      <c r="F838" s="144"/>
      <c r="G838" s="143"/>
      <c r="H838" s="143"/>
      <c r="I838" s="143"/>
      <c r="J838" s="143"/>
      <c r="K838" s="143"/>
      <c r="L838" s="143"/>
      <c r="M838" s="143"/>
      <c r="N838" s="143"/>
      <c r="O838" s="143"/>
      <c r="P838" s="143"/>
      <c r="Q838" s="143"/>
      <c r="R838" s="143"/>
      <c r="S838" s="143"/>
      <c r="T838" s="143"/>
      <c r="U838" s="143"/>
      <c r="V838" s="143"/>
      <c r="W838" s="143"/>
      <c r="X838" s="143"/>
      <c r="Y838" s="143"/>
      <c r="Z838" s="143"/>
    </row>
    <row r="839" spans="1:26" ht="15.75" customHeight="1">
      <c r="A839" s="147"/>
      <c r="B839" s="143"/>
      <c r="C839" s="146"/>
      <c r="D839" s="146"/>
      <c r="E839" s="145"/>
      <c r="F839" s="144"/>
      <c r="G839" s="143"/>
      <c r="H839" s="143"/>
      <c r="I839" s="143"/>
      <c r="J839" s="143"/>
      <c r="K839" s="143"/>
      <c r="L839" s="143"/>
      <c r="M839" s="143"/>
      <c r="N839" s="143"/>
      <c r="O839" s="143"/>
      <c r="P839" s="143"/>
      <c r="Q839" s="143"/>
      <c r="R839" s="143"/>
      <c r="S839" s="143"/>
      <c r="T839" s="143"/>
      <c r="U839" s="143"/>
      <c r="V839" s="143"/>
      <c r="W839" s="143"/>
      <c r="X839" s="143"/>
      <c r="Y839" s="143"/>
      <c r="Z839" s="143"/>
    </row>
    <row r="840" spans="1:26" ht="15.75" customHeight="1">
      <c r="A840" s="147"/>
      <c r="B840" s="143"/>
      <c r="C840" s="146"/>
      <c r="D840" s="146"/>
      <c r="E840" s="145"/>
      <c r="F840" s="144"/>
      <c r="G840" s="143"/>
      <c r="H840" s="143"/>
      <c r="I840" s="143"/>
      <c r="J840" s="143"/>
      <c r="K840" s="143"/>
      <c r="L840" s="143"/>
      <c r="M840" s="143"/>
      <c r="N840" s="143"/>
      <c r="O840" s="143"/>
      <c r="P840" s="143"/>
      <c r="Q840" s="143"/>
      <c r="R840" s="143"/>
      <c r="S840" s="143"/>
      <c r="T840" s="143"/>
      <c r="U840" s="143"/>
      <c r="V840" s="143"/>
      <c r="W840" s="143"/>
      <c r="X840" s="143"/>
      <c r="Y840" s="143"/>
      <c r="Z840" s="143"/>
    </row>
    <row r="841" spans="1:26" ht="15.75" customHeight="1">
      <c r="A841" s="147"/>
      <c r="B841" s="143"/>
      <c r="C841" s="146"/>
      <c r="D841" s="146"/>
      <c r="E841" s="145"/>
      <c r="F841" s="144"/>
      <c r="G841" s="143"/>
      <c r="H841" s="143"/>
      <c r="I841" s="143"/>
      <c r="J841" s="143"/>
      <c r="K841" s="143"/>
      <c r="L841" s="143"/>
      <c r="M841" s="143"/>
      <c r="N841" s="143"/>
      <c r="O841" s="143"/>
      <c r="P841" s="143"/>
      <c r="Q841" s="143"/>
      <c r="R841" s="143"/>
      <c r="S841" s="143"/>
      <c r="T841" s="143"/>
      <c r="U841" s="143"/>
      <c r="V841" s="143"/>
      <c r="W841" s="143"/>
      <c r="X841" s="143"/>
      <c r="Y841" s="143"/>
      <c r="Z841" s="143"/>
    </row>
    <row r="842" spans="1:26" ht="15.75" customHeight="1">
      <c r="A842" s="147"/>
      <c r="B842" s="143"/>
      <c r="C842" s="146"/>
      <c r="D842" s="146"/>
      <c r="E842" s="145"/>
      <c r="F842" s="144"/>
      <c r="G842" s="143"/>
      <c r="H842" s="143"/>
      <c r="I842" s="143"/>
      <c r="J842" s="143"/>
      <c r="K842" s="143"/>
      <c r="L842" s="143"/>
      <c r="M842" s="143"/>
      <c r="N842" s="143"/>
      <c r="O842" s="143"/>
      <c r="P842" s="143"/>
      <c r="Q842" s="143"/>
      <c r="R842" s="143"/>
      <c r="S842" s="143"/>
      <c r="T842" s="143"/>
      <c r="U842" s="143"/>
      <c r="V842" s="143"/>
      <c r="W842" s="143"/>
      <c r="X842" s="143"/>
      <c r="Y842" s="143"/>
      <c r="Z842" s="143"/>
    </row>
    <row r="843" spans="1:26" ht="15.75" customHeight="1">
      <c r="A843" s="147"/>
      <c r="B843" s="143"/>
      <c r="C843" s="146"/>
      <c r="D843" s="146"/>
      <c r="E843" s="145"/>
      <c r="F843" s="144"/>
      <c r="G843" s="143"/>
      <c r="H843" s="143"/>
      <c r="I843" s="143"/>
      <c r="J843" s="143"/>
      <c r="K843" s="143"/>
      <c r="L843" s="143"/>
      <c r="M843" s="143"/>
      <c r="N843" s="143"/>
      <c r="O843" s="143"/>
      <c r="P843" s="143"/>
      <c r="Q843" s="143"/>
      <c r="R843" s="143"/>
      <c r="S843" s="143"/>
      <c r="T843" s="143"/>
      <c r="U843" s="143"/>
      <c r="V843" s="143"/>
      <c r="W843" s="143"/>
      <c r="X843" s="143"/>
      <c r="Y843" s="143"/>
      <c r="Z843" s="143"/>
    </row>
    <row r="844" spans="1:26" ht="15.75" customHeight="1">
      <c r="A844" s="147"/>
      <c r="B844" s="143"/>
      <c r="C844" s="146"/>
      <c r="D844" s="146"/>
      <c r="E844" s="145"/>
      <c r="F844" s="144"/>
      <c r="G844" s="143"/>
      <c r="H844" s="143"/>
      <c r="I844" s="143"/>
      <c r="J844" s="143"/>
      <c r="K844" s="143"/>
      <c r="L844" s="143"/>
      <c r="M844" s="143"/>
      <c r="N844" s="143"/>
      <c r="O844" s="143"/>
      <c r="P844" s="143"/>
      <c r="Q844" s="143"/>
      <c r="R844" s="143"/>
      <c r="S844" s="143"/>
      <c r="T844" s="143"/>
      <c r="U844" s="143"/>
      <c r="V844" s="143"/>
      <c r="W844" s="143"/>
      <c r="X844" s="143"/>
      <c r="Y844" s="143"/>
      <c r="Z844" s="143"/>
    </row>
    <row r="845" spans="1:26" ht="15.75" customHeight="1">
      <c r="A845" s="147"/>
      <c r="B845" s="143"/>
      <c r="C845" s="146"/>
      <c r="D845" s="146"/>
      <c r="E845" s="145"/>
      <c r="F845" s="144"/>
      <c r="G845" s="143"/>
      <c r="H845" s="143"/>
      <c r="I845" s="143"/>
      <c r="J845" s="143"/>
      <c r="K845" s="143"/>
      <c r="L845" s="143"/>
      <c r="M845" s="143"/>
      <c r="N845" s="143"/>
      <c r="O845" s="143"/>
      <c r="P845" s="143"/>
      <c r="Q845" s="143"/>
      <c r="R845" s="143"/>
      <c r="S845" s="143"/>
      <c r="T845" s="143"/>
      <c r="U845" s="143"/>
      <c r="V845" s="143"/>
      <c r="W845" s="143"/>
      <c r="X845" s="143"/>
      <c r="Y845" s="143"/>
      <c r="Z845" s="143"/>
    </row>
    <row r="846" spans="1:26" ht="15.75" customHeight="1">
      <c r="A846" s="147"/>
      <c r="B846" s="143"/>
      <c r="C846" s="146"/>
      <c r="D846" s="146"/>
      <c r="E846" s="145"/>
      <c r="F846" s="144"/>
      <c r="G846" s="143"/>
      <c r="H846" s="143"/>
      <c r="I846" s="143"/>
      <c r="J846" s="143"/>
      <c r="K846" s="143"/>
      <c r="L846" s="143"/>
      <c r="M846" s="143"/>
      <c r="N846" s="143"/>
      <c r="O846" s="143"/>
      <c r="P846" s="143"/>
      <c r="Q846" s="143"/>
      <c r="R846" s="143"/>
      <c r="S846" s="143"/>
      <c r="T846" s="143"/>
      <c r="U846" s="143"/>
      <c r="V846" s="143"/>
      <c r="W846" s="143"/>
      <c r="X846" s="143"/>
      <c r="Y846" s="143"/>
      <c r="Z846" s="143"/>
    </row>
    <row r="847" spans="1:26" ht="15.75" customHeight="1">
      <c r="A847" s="147"/>
      <c r="B847" s="143"/>
      <c r="C847" s="146"/>
      <c r="D847" s="146"/>
      <c r="E847" s="145"/>
      <c r="F847" s="144"/>
      <c r="G847" s="143"/>
      <c r="H847" s="143"/>
      <c r="I847" s="143"/>
      <c r="J847" s="143"/>
      <c r="K847" s="143"/>
      <c r="L847" s="143"/>
      <c r="M847" s="143"/>
      <c r="N847" s="143"/>
      <c r="O847" s="143"/>
      <c r="P847" s="143"/>
      <c r="Q847" s="143"/>
      <c r="R847" s="143"/>
      <c r="S847" s="143"/>
      <c r="T847" s="143"/>
      <c r="U847" s="143"/>
      <c r="V847" s="143"/>
      <c r="W847" s="143"/>
      <c r="X847" s="143"/>
      <c r="Y847" s="143"/>
      <c r="Z847" s="143"/>
    </row>
    <row r="848" spans="1:26" ht="15.75" customHeight="1">
      <c r="A848" s="147"/>
      <c r="B848" s="143"/>
      <c r="C848" s="146"/>
      <c r="D848" s="146"/>
      <c r="E848" s="145"/>
      <c r="F848" s="144"/>
      <c r="G848" s="143"/>
      <c r="H848" s="143"/>
      <c r="I848" s="143"/>
      <c r="J848" s="143"/>
      <c r="K848" s="143"/>
      <c r="L848" s="143"/>
      <c r="M848" s="143"/>
      <c r="N848" s="143"/>
      <c r="O848" s="143"/>
      <c r="P848" s="143"/>
      <c r="Q848" s="143"/>
      <c r="R848" s="143"/>
      <c r="S848" s="143"/>
      <c r="T848" s="143"/>
      <c r="U848" s="143"/>
      <c r="V848" s="143"/>
      <c r="W848" s="143"/>
      <c r="X848" s="143"/>
      <c r="Y848" s="143"/>
      <c r="Z848" s="143"/>
    </row>
    <row r="849" spans="1:26" ht="15.75" customHeight="1">
      <c r="A849" s="147"/>
      <c r="B849" s="143"/>
      <c r="C849" s="146"/>
      <c r="D849" s="146"/>
      <c r="E849" s="145"/>
      <c r="F849" s="144"/>
      <c r="G849" s="143"/>
      <c r="H849" s="143"/>
      <c r="I849" s="143"/>
      <c r="J849" s="143"/>
      <c r="K849" s="143"/>
      <c r="L849" s="143"/>
      <c r="M849" s="143"/>
      <c r="N849" s="143"/>
      <c r="O849" s="143"/>
      <c r="P849" s="143"/>
      <c r="Q849" s="143"/>
      <c r="R849" s="143"/>
      <c r="S849" s="143"/>
      <c r="T849" s="143"/>
      <c r="U849" s="143"/>
      <c r="V849" s="143"/>
      <c r="W849" s="143"/>
      <c r="X849" s="143"/>
      <c r="Y849" s="143"/>
      <c r="Z849" s="143"/>
    </row>
    <row r="850" spans="1:26" ht="15.75" customHeight="1">
      <c r="A850" s="147"/>
      <c r="B850" s="143"/>
      <c r="C850" s="146"/>
      <c r="D850" s="146"/>
      <c r="E850" s="145"/>
      <c r="F850" s="144"/>
      <c r="G850" s="143"/>
      <c r="H850" s="143"/>
      <c r="I850" s="143"/>
      <c r="J850" s="143"/>
      <c r="K850" s="143"/>
      <c r="L850" s="143"/>
      <c r="M850" s="143"/>
      <c r="N850" s="143"/>
      <c r="O850" s="143"/>
      <c r="P850" s="143"/>
      <c r="Q850" s="143"/>
      <c r="R850" s="143"/>
      <c r="S850" s="143"/>
      <c r="T850" s="143"/>
      <c r="U850" s="143"/>
      <c r="V850" s="143"/>
      <c r="W850" s="143"/>
      <c r="X850" s="143"/>
      <c r="Y850" s="143"/>
      <c r="Z850" s="143"/>
    </row>
    <row r="851" spans="1:26" ht="15.75" customHeight="1">
      <c r="A851" s="147"/>
      <c r="B851" s="143"/>
      <c r="C851" s="146"/>
      <c r="D851" s="146"/>
      <c r="E851" s="145"/>
      <c r="F851" s="144"/>
      <c r="G851" s="143"/>
      <c r="H851" s="143"/>
      <c r="I851" s="143"/>
      <c r="J851" s="143"/>
      <c r="K851" s="143"/>
      <c r="L851" s="143"/>
      <c r="M851" s="143"/>
      <c r="N851" s="143"/>
      <c r="O851" s="143"/>
      <c r="P851" s="143"/>
      <c r="Q851" s="143"/>
      <c r="R851" s="143"/>
      <c r="S851" s="143"/>
      <c r="T851" s="143"/>
      <c r="U851" s="143"/>
      <c r="V851" s="143"/>
      <c r="W851" s="143"/>
      <c r="X851" s="143"/>
      <c r="Y851" s="143"/>
      <c r="Z851" s="143"/>
    </row>
    <row r="852" spans="1:26" ht="15.75" customHeight="1">
      <c r="A852" s="147"/>
      <c r="B852" s="143"/>
      <c r="C852" s="146"/>
      <c r="D852" s="146"/>
      <c r="E852" s="145"/>
      <c r="F852" s="144"/>
      <c r="G852" s="143"/>
      <c r="H852" s="143"/>
      <c r="I852" s="143"/>
      <c r="J852" s="143"/>
      <c r="K852" s="143"/>
      <c r="L852" s="143"/>
      <c r="M852" s="143"/>
      <c r="N852" s="143"/>
      <c r="O852" s="143"/>
      <c r="P852" s="143"/>
      <c r="Q852" s="143"/>
      <c r="R852" s="143"/>
      <c r="S852" s="143"/>
      <c r="T852" s="143"/>
      <c r="U852" s="143"/>
      <c r="V852" s="143"/>
      <c r="W852" s="143"/>
      <c r="X852" s="143"/>
      <c r="Y852" s="143"/>
      <c r="Z852" s="143"/>
    </row>
    <row r="853" spans="1:26" ht="15.75" customHeight="1">
      <c r="A853" s="147"/>
      <c r="B853" s="143"/>
      <c r="C853" s="146"/>
      <c r="D853" s="146"/>
      <c r="E853" s="145"/>
      <c r="F853" s="144"/>
      <c r="G853" s="143"/>
      <c r="H853" s="143"/>
      <c r="I853" s="143"/>
      <c r="J853" s="143"/>
      <c r="K853" s="143"/>
      <c r="L853" s="143"/>
      <c r="M853" s="143"/>
      <c r="N853" s="143"/>
      <c r="O853" s="143"/>
      <c r="P853" s="143"/>
      <c r="Q853" s="143"/>
      <c r="R853" s="143"/>
      <c r="S853" s="143"/>
      <c r="T853" s="143"/>
      <c r="U853" s="143"/>
      <c r="V853" s="143"/>
      <c r="W853" s="143"/>
      <c r="X853" s="143"/>
      <c r="Y853" s="143"/>
      <c r="Z853" s="143"/>
    </row>
    <row r="854" spans="1:26" ht="15.75" customHeight="1">
      <c r="A854" s="147"/>
      <c r="B854" s="143"/>
      <c r="C854" s="146"/>
      <c r="D854" s="146"/>
      <c r="E854" s="145"/>
      <c r="F854" s="144"/>
      <c r="G854" s="143"/>
      <c r="H854" s="143"/>
      <c r="I854" s="143"/>
      <c r="J854" s="143"/>
      <c r="K854" s="143"/>
      <c r="L854" s="143"/>
      <c r="M854" s="143"/>
      <c r="N854" s="143"/>
      <c r="O854" s="143"/>
      <c r="P854" s="143"/>
      <c r="Q854" s="143"/>
      <c r="R854" s="143"/>
      <c r="S854" s="143"/>
      <c r="T854" s="143"/>
      <c r="U854" s="143"/>
      <c r="V854" s="143"/>
      <c r="W854" s="143"/>
      <c r="X854" s="143"/>
      <c r="Y854" s="143"/>
      <c r="Z854" s="143"/>
    </row>
    <row r="855" spans="1:26" ht="15.75" customHeight="1">
      <c r="A855" s="147"/>
      <c r="B855" s="143"/>
      <c r="C855" s="146"/>
      <c r="D855" s="146"/>
      <c r="E855" s="145"/>
      <c r="F855" s="144"/>
      <c r="G855" s="143"/>
      <c r="H855" s="143"/>
      <c r="I855" s="143"/>
      <c r="J855" s="143"/>
      <c r="K855" s="143"/>
      <c r="L855" s="143"/>
      <c r="M855" s="143"/>
      <c r="N855" s="143"/>
      <c r="O855" s="143"/>
      <c r="P855" s="143"/>
      <c r="Q855" s="143"/>
      <c r="R855" s="143"/>
      <c r="S855" s="143"/>
      <c r="T855" s="143"/>
      <c r="U855" s="143"/>
      <c r="V855" s="143"/>
      <c r="W855" s="143"/>
      <c r="X855" s="143"/>
      <c r="Y855" s="143"/>
      <c r="Z855" s="143"/>
    </row>
    <row r="856" spans="1:26" ht="15.75" customHeight="1">
      <c r="A856" s="147"/>
      <c r="B856" s="143"/>
      <c r="C856" s="146"/>
      <c r="D856" s="146"/>
      <c r="E856" s="145"/>
      <c r="F856" s="144"/>
      <c r="G856" s="143"/>
      <c r="H856" s="143"/>
      <c r="I856" s="143"/>
      <c r="J856" s="143"/>
      <c r="K856" s="143"/>
      <c r="L856" s="143"/>
      <c r="M856" s="143"/>
      <c r="N856" s="143"/>
      <c r="O856" s="143"/>
      <c r="P856" s="143"/>
      <c r="Q856" s="143"/>
      <c r="R856" s="143"/>
      <c r="S856" s="143"/>
      <c r="T856" s="143"/>
      <c r="U856" s="143"/>
      <c r="V856" s="143"/>
      <c r="W856" s="143"/>
      <c r="X856" s="143"/>
      <c r="Y856" s="143"/>
      <c r="Z856" s="143"/>
    </row>
    <row r="857" spans="1:26" ht="15.75" customHeight="1">
      <c r="A857" s="147"/>
      <c r="B857" s="143"/>
      <c r="C857" s="146"/>
      <c r="D857" s="146"/>
      <c r="E857" s="145"/>
      <c r="F857" s="144"/>
      <c r="G857" s="143"/>
      <c r="H857" s="143"/>
      <c r="I857" s="143"/>
      <c r="J857" s="143"/>
      <c r="K857" s="143"/>
      <c r="L857" s="143"/>
      <c r="M857" s="143"/>
      <c r="N857" s="143"/>
      <c r="O857" s="143"/>
      <c r="P857" s="143"/>
      <c r="Q857" s="143"/>
      <c r="R857" s="143"/>
      <c r="S857" s="143"/>
      <c r="T857" s="143"/>
      <c r="U857" s="143"/>
      <c r="V857" s="143"/>
      <c r="W857" s="143"/>
      <c r="X857" s="143"/>
      <c r="Y857" s="143"/>
      <c r="Z857" s="143"/>
    </row>
    <row r="858" spans="1:26" ht="15.75" customHeight="1">
      <c r="A858" s="147"/>
      <c r="B858" s="143"/>
      <c r="C858" s="146"/>
      <c r="D858" s="146"/>
      <c r="E858" s="145"/>
      <c r="F858" s="144"/>
      <c r="G858" s="143"/>
      <c r="H858" s="143"/>
      <c r="I858" s="143"/>
      <c r="J858" s="143"/>
      <c r="K858" s="143"/>
      <c r="L858" s="143"/>
      <c r="M858" s="143"/>
      <c r="N858" s="143"/>
      <c r="O858" s="143"/>
      <c r="P858" s="143"/>
      <c r="Q858" s="143"/>
      <c r="R858" s="143"/>
      <c r="S858" s="143"/>
      <c r="T858" s="143"/>
      <c r="U858" s="143"/>
      <c r="V858" s="143"/>
      <c r="W858" s="143"/>
      <c r="X858" s="143"/>
      <c r="Y858" s="143"/>
      <c r="Z858" s="143"/>
    </row>
    <row r="859" spans="1:26" ht="15.75" customHeight="1">
      <c r="A859" s="147"/>
      <c r="B859" s="143"/>
      <c r="C859" s="146"/>
      <c r="D859" s="146"/>
      <c r="E859" s="145"/>
      <c r="F859" s="144"/>
      <c r="G859" s="143"/>
      <c r="H859" s="143"/>
      <c r="I859" s="143"/>
      <c r="J859" s="143"/>
      <c r="K859" s="143"/>
      <c r="L859" s="143"/>
      <c r="M859" s="143"/>
      <c r="N859" s="143"/>
      <c r="O859" s="143"/>
      <c r="P859" s="143"/>
      <c r="Q859" s="143"/>
      <c r="R859" s="143"/>
      <c r="S859" s="143"/>
      <c r="T859" s="143"/>
      <c r="U859" s="143"/>
      <c r="V859" s="143"/>
      <c r="W859" s="143"/>
      <c r="X859" s="143"/>
      <c r="Y859" s="143"/>
      <c r="Z859" s="143"/>
    </row>
    <row r="860" spans="1:26" ht="15.75" customHeight="1">
      <c r="A860" s="147"/>
      <c r="B860" s="143"/>
      <c r="C860" s="146"/>
      <c r="D860" s="146"/>
      <c r="E860" s="145"/>
      <c r="F860" s="144"/>
      <c r="G860" s="143"/>
      <c r="H860" s="143"/>
      <c r="I860" s="143"/>
      <c r="J860" s="143"/>
      <c r="K860" s="143"/>
      <c r="L860" s="143"/>
      <c r="M860" s="143"/>
      <c r="N860" s="143"/>
      <c r="O860" s="143"/>
      <c r="P860" s="143"/>
      <c r="Q860" s="143"/>
      <c r="R860" s="143"/>
      <c r="S860" s="143"/>
      <c r="T860" s="143"/>
      <c r="U860" s="143"/>
      <c r="V860" s="143"/>
      <c r="W860" s="143"/>
      <c r="X860" s="143"/>
      <c r="Y860" s="143"/>
      <c r="Z860" s="143"/>
    </row>
    <row r="861" spans="1:26" ht="15.75" customHeight="1">
      <c r="A861" s="147"/>
      <c r="B861" s="143"/>
      <c r="C861" s="146"/>
      <c r="D861" s="146"/>
      <c r="E861" s="145"/>
      <c r="F861" s="144"/>
      <c r="G861" s="143"/>
      <c r="H861" s="143"/>
      <c r="I861" s="143"/>
      <c r="J861" s="143"/>
      <c r="K861" s="143"/>
      <c r="L861" s="143"/>
      <c r="M861" s="143"/>
      <c r="N861" s="143"/>
      <c r="O861" s="143"/>
      <c r="P861" s="143"/>
      <c r="Q861" s="143"/>
      <c r="R861" s="143"/>
      <c r="S861" s="143"/>
      <c r="T861" s="143"/>
      <c r="U861" s="143"/>
      <c r="V861" s="143"/>
      <c r="W861" s="143"/>
      <c r="X861" s="143"/>
      <c r="Y861" s="143"/>
      <c r="Z861" s="143"/>
    </row>
    <row r="862" spans="1:26" ht="15.75" customHeight="1">
      <c r="A862" s="147"/>
      <c r="B862" s="143"/>
      <c r="C862" s="146"/>
      <c r="D862" s="146"/>
      <c r="E862" s="145"/>
      <c r="F862" s="144"/>
      <c r="G862" s="143"/>
      <c r="H862" s="143"/>
      <c r="I862" s="143"/>
      <c r="J862" s="143"/>
      <c r="K862" s="143"/>
      <c r="L862" s="143"/>
      <c r="M862" s="143"/>
      <c r="N862" s="143"/>
      <c r="O862" s="143"/>
      <c r="P862" s="143"/>
      <c r="Q862" s="143"/>
      <c r="R862" s="143"/>
      <c r="S862" s="143"/>
      <c r="T862" s="143"/>
      <c r="U862" s="143"/>
      <c r="V862" s="143"/>
      <c r="W862" s="143"/>
      <c r="X862" s="143"/>
      <c r="Y862" s="143"/>
      <c r="Z862" s="143"/>
    </row>
    <row r="863" spans="1:26" ht="15.75" customHeight="1">
      <c r="A863" s="147"/>
      <c r="B863" s="143"/>
      <c r="C863" s="146"/>
      <c r="D863" s="146"/>
      <c r="E863" s="145"/>
      <c r="F863" s="144"/>
      <c r="G863" s="143"/>
      <c r="H863" s="143"/>
      <c r="I863" s="143"/>
      <c r="J863" s="143"/>
      <c r="K863" s="143"/>
      <c r="L863" s="143"/>
      <c r="M863" s="143"/>
      <c r="N863" s="143"/>
      <c r="O863" s="143"/>
      <c r="P863" s="143"/>
      <c r="Q863" s="143"/>
      <c r="R863" s="143"/>
      <c r="S863" s="143"/>
      <c r="T863" s="143"/>
      <c r="U863" s="143"/>
      <c r="V863" s="143"/>
      <c r="W863" s="143"/>
      <c r="X863" s="143"/>
      <c r="Y863" s="143"/>
      <c r="Z863" s="143"/>
    </row>
    <row r="864" spans="1:26" ht="15.75" customHeight="1">
      <c r="A864" s="147"/>
      <c r="B864" s="143"/>
      <c r="C864" s="146"/>
      <c r="D864" s="146"/>
      <c r="E864" s="145"/>
      <c r="F864" s="144"/>
      <c r="G864" s="143"/>
      <c r="H864" s="143"/>
      <c r="I864" s="143"/>
      <c r="J864" s="143"/>
      <c r="K864" s="143"/>
      <c r="L864" s="143"/>
      <c r="M864" s="143"/>
      <c r="N864" s="143"/>
      <c r="O864" s="143"/>
      <c r="P864" s="143"/>
      <c r="Q864" s="143"/>
      <c r="R864" s="143"/>
      <c r="S864" s="143"/>
      <c r="T864" s="143"/>
      <c r="U864" s="143"/>
      <c r="V864" s="143"/>
      <c r="W864" s="143"/>
      <c r="X864" s="143"/>
      <c r="Y864" s="143"/>
      <c r="Z864" s="143"/>
    </row>
    <row r="865" spans="1:26" ht="15.75" customHeight="1">
      <c r="A865" s="147"/>
      <c r="B865" s="143"/>
      <c r="C865" s="146"/>
      <c r="D865" s="146"/>
      <c r="E865" s="145"/>
      <c r="F865" s="144"/>
      <c r="G865" s="143"/>
      <c r="H865" s="143"/>
      <c r="I865" s="143"/>
      <c r="J865" s="143"/>
      <c r="K865" s="143"/>
      <c r="L865" s="143"/>
      <c r="M865" s="143"/>
      <c r="N865" s="143"/>
      <c r="O865" s="143"/>
      <c r="P865" s="143"/>
      <c r="Q865" s="143"/>
      <c r="R865" s="143"/>
      <c r="S865" s="143"/>
      <c r="T865" s="143"/>
      <c r="U865" s="143"/>
      <c r="V865" s="143"/>
      <c r="W865" s="143"/>
      <c r="X865" s="143"/>
      <c r="Y865" s="143"/>
      <c r="Z865" s="143"/>
    </row>
    <row r="866" spans="1:26" ht="15.75" customHeight="1">
      <c r="A866" s="147"/>
      <c r="B866" s="143"/>
      <c r="C866" s="146"/>
      <c r="D866" s="146"/>
      <c r="E866" s="145"/>
      <c r="F866" s="144"/>
      <c r="G866" s="143"/>
      <c r="H866" s="143"/>
      <c r="I866" s="143"/>
      <c r="J866" s="143"/>
      <c r="K866" s="143"/>
      <c r="L866" s="143"/>
      <c r="M866" s="143"/>
      <c r="N866" s="143"/>
      <c r="O866" s="143"/>
      <c r="P866" s="143"/>
      <c r="Q866" s="143"/>
      <c r="R866" s="143"/>
      <c r="S866" s="143"/>
      <c r="T866" s="143"/>
      <c r="U866" s="143"/>
      <c r="V866" s="143"/>
      <c r="W866" s="143"/>
      <c r="X866" s="143"/>
      <c r="Y866" s="143"/>
      <c r="Z866" s="143"/>
    </row>
    <row r="867" spans="1:26" ht="15.75" customHeight="1">
      <c r="A867" s="147"/>
      <c r="B867" s="143"/>
      <c r="C867" s="146"/>
      <c r="D867" s="146"/>
      <c r="E867" s="145"/>
      <c r="F867" s="144"/>
      <c r="G867" s="143"/>
      <c r="H867" s="143"/>
      <c r="I867" s="143"/>
      <c r="J867" s="143"/>
      <c r="K867" s="143"/>
      <c r="L867" s="143"/>
      <c r="M867" s="143"/>
      <c r="N867" s="143"/>
      <c r="O867" s="143"/>
      <c r="P867" s="143"/>
      <c r="Q867" s="143"/>
      <c r="R867" s="143"/>
      <c r="S867" s="143"/>
      <c r="T867" s="143"/>
      <c r="U867" s="143"/>
      <c r="V867" s="143"/>
      <c r="W867" s="143"/>
      <c r="X867" s="143"/>
      <c r="Y867" s="143"/>
      <c r="Z867" s="143"/>
    </row>
    <row r="868" spans="1:26" ht="15.75" customHeight="1">
      <c r="A868" s="147"/>
      <c r="B868" s="143"/>
      <c r="C868" s="146"/>
      <c r="D868" s="146"/>
      <c r="E868" s="145"/>
      <c r="F868" s="144"/>
      <c r="G868" s="143"/>
      <c r="H868" s="143"/>
      <c r="I868" s="143"/>
      <c r="J868" s="143"/>
      <c r="K868" s="143"/>
      <c r="L868" s="143"/>
      <c r="M868" s="143"/>
      <c r="N868" s="143"/>
      <c r="O868" s="143"/>
      <c r="P868" s="143"/>
      <c r="Q868" s="143"/>
      <c r="R868" s="143"/>
      <c r="S868" s="143"/>
      <c r="T868" s="143"/>
      <c r="U868" s="143"/>
      <c r="V868" s="143"/>
      <c r="W868" s="143"/>
      <c r="X868" s="143"/>
      <c r="Y868" s="143"/>
      <c r="Z868" s="143"/>
    </row>
    <row r="869" spans="1:26" ht="15.75" customHeight="1">
      <c r="A869" s="147"/>
      <c r="B869" s="143"/>
      <c r="C869" s="146"/>
      <c r="D869" s="146"/>
      <c r="E869" s="145"/>
      <c r="F869" s="144"/>
      <c r="G869" s="143"/>
      <c r="H869" s="143"/>
      <c r="I869" s="143"/>
      <c r="J869" s="143"/>
      <c r="K869" s="143"/>
      <c r="L869" s="143"/>
      <c r="M869" s="143"/>
      <c r="N869" s="143"/>
      <c r="O869" s="143"/>
      <c r="P869" s="143"/>
      <c r="Q869" s="143"/>
      <c r="R869" s="143"/>
      <c r="S869" s="143"/>
      <c r="T869" s="143"/>
      <c r="U869" s="143"/>
      <c r="V869" s="143"/>
      <c r="W869" s="143"/>
      <c r="X869" s="143"/>
      <c r="Y869" s="143"/>
      <c r="Z869" s="143"/>
    </row>
    <row r="870" spans="1:26" ht="15.75" customHeight="1">
      <c r="A870" s="147"/>
      <c r="B870" s="143"/>
      <c r="C870" s="146"/>
      <c r="D870" s="146"/>
      <c r="E870" s="145"/>
      <c r="F870" s="144"/>
      <c r="G870" s="143"/>
      <c r="H870" s="143"/>
      <c r="I870" s="143"/>
      <c r="J870" s="143"/>
      <c r="K870" s="143"/>
      <c r="L870" s="143"/>
      <c r="M870" s="143"/>
      <c r="N870" s="143"/>
      <c r="O870" s="143"/>
      <c r="P870" s="143"/>
      <c r="Q870" s="143"/>
      <c r="R870" s="143"/>
      <c r="S870" s="143"/>
      <c r="T870" s="143"/>
      <c r="U870" s="143"/>
      <c r="V870" s="143"/>
      <c r="W870" s="143"/>
      <c r="X870" s="143"/>
      <c r="Y870" s="143"/>
      <c r="Z870" s="143"/>
    </row>
    <row r="871" spans="1:26" ht="15.75" customHeight="1">
      <c r="A871" s="147"/>
      <c r="B871" s="143"/>
      <c r="C871" s="146"/>
      <c r="D871" s="146"/>
      <c r="E871" s="145"/>
      <c r="F871" s="144"/>
      <c r="G871" s="143"/>
      <c r="H871" s="143"/>
      <c r="I871" s="143"/>
      <c r="J871" s="143"/>
      <c r="K871" s="143"/>
      <c r="L871" s="143"/>
      <c r="M871" s="143"/>
      <c r="N871" s="143"/>
      <c r="O871" s="143"/>
      <c r="P871" s="143"/>
      <c r="Q871" s="143"/>
      <c r="R871" s="143"/>
      <c r="S871" s="143"/>
      <c r="T871" s="143"/>
      <c r="U871" s="143"/>
      <c r="V871" s="143"/>
      <c r="W871" s="143"/>
      <c r="X871" s="143"/>
      <c r="Y871" s="143"/>
      <c r="Z871" s="143"/>
    </row>
    <row r="872" spans="1:26" ht="15.75" customHeight="1">
      <c r="A872" s="147"/>
      <c r="B872" s="143"/>
      <c r="C872" s="146"/>
      <c r="D872" s="146"/>
      <c r="E872" s="145"/>
      <c r="F872" s="144"/>
      <c r="G872" s="143"/>
      <c r="H872" s="143"/>
      <c r="I872" s="143"/>
      <c r="J872" s="143"/>
      <c r="K872" s="143"/>
      <c r="L872" s="143"/>
      <c r="M872" s="143"/>
      <c r="N872" s="143"/>
      <c r="O872" s="143"/>
      <c r="P872" s="143"/>
      <c r="Q872" s="143"/>
      <c r="R872" s="143"/>
      <c r="S872" s="143"/>
      <c r="T872" s="143"/>
      <c r="U872" s="143"/>
      <c r="V872" s="143"/>
      <c r="W872" s="143"/>
      <c r="X872" s="143"/>
      <c r="Y872" s="143"/>
      <c r="Z872" s="143"/>
    </row>
    <row r="873" spans="1:26" ht="15.75" customHeight="1">
      <c r="A873" s="147"/>
      <c r="B873" s="143"/>
      <c r="C873" s="146"/>
      <c r="D873" s="146"/>
      <c r="E873" s="145"/>
      <c r="F873" s="144"/>
      <c r="G873" s="143"/>
      <c r="H873" s="143"/>
      <c r="I873" s="143"/>
      <c r="J873" s="143"/>
      <c r="K873" s="143"/>
      <c r="L873" s="143"/>
      <c r="M873" s="143"/>
      <c r="N873" s="143"/>
      <c r="O873" s="143"/>
      <c r="P873" s="143"/>
      <c r="Q873" s="143"/>
      <c r="R873" s="143"/>
      <c r="S873" s="143"/>
      <c r="T873" s="143"/>
      <c r="U873" s="143"/>
      <c r="V873" s="143"/>
      <c r="W873" s="143"/>
      <c r="X873" s="143"/>
      <c r="Y873" s="143"/>
      <c r="Z873" s="143"/>
    </row>
    <row r="874" spans="1:26" ht="15.75" customHeight="1">
      <c r="A874" s="147"/>
      <c r="B874" s="143"/>
      <c r="C874" s="146"/>
      <c r="D874" s="146"/>
      <c r="E874" s="145"/>
      <c r="F874" s="144"/>
      <c r="G874" s="143"/>
      <c r="H874" s="143"/>
      <c r="I874" s="143"/>
      <c r="J874" s="143"/>
      <c r="K874" s="143"/>
      <c r="L874" s="143"/>
      <c r="M874" s="143"/>
      <c r="N874" s="143"/>
      <c r="O874" s="143"/>
      <c r="P874" s="143"/>
      <c r="Q874" s="143"/>
      <c r="R874" s="143"/>
      <c r="S874" s="143"/>
      <c r="T874" s="143"/>
      <c r="U874" s="143"/>
      <c r="V874" s="143"/>
      <c r="W874" s="143"/>
      <c r="X874" s="143"/>
      <c r="Y874" s="143"/>
      <c r="Z874" s="143"/>
    </row>
    <row r="875" spans="1:26" ht="15.75" customHeight="1">
      <c r="A875" s="147"/>
      <c r="B875" s="143"/>
      <c r="C875" s="146"/>
      <c r="D875" s="146"/>
      <c r="E875" s="145"/>
      <c r="F875" s="144"/>
      <c r="G875" s="143"/>
      <c r="H875" s="143"/>
      <c r="I875" s="143"/>
      <c r="J875" s="143"/>
      <c r="K875" s="143"/>
      <c r="L875" s="143"/>
      <c r="M875" s="143"/>
      <c r="N875" s="143"/>
      <c r="O875" s="143"/>
      <c r="P875" s="143"/>
      <c r="Q875" s="143"/>
      <c r="R875" s="143"/>
      <c r="S875" s="143"/>
      <c r="T875" s="143"/>
      <c r="U875" s="143"/>
      <c r="V875" s="143"/>
      <c r="W875" s="143"/>
      <c r="X875" s="143"/>
      <c r="Y875" s="143"/>
      <c r="Z875" s="143"/>
    </row>
    <row r="876" spans="1:26" ht="15.75" customHeight="1">
      <c r="A876" s="147"/>
      <c r="B876" s="143"/>
      <c r="C876" s="146"/>
      <c r="D876" s="146"/>
      <c r="E876" s="145"/>
      <c r="F876" s="144"/>
      <c r="G876" s="143"/>
      <c r="H876" s="143"/>
      <c r="I876" s="143"/>
      <c r="J876" s="143"/>
      <c r="K876" s="143"/>
      <c r="L876" s="143"/>
      <c r="M876" s="143"/>
      <c r="N876" s="143"/>
      <c r="O876" s="143"/>
      <c r="P876" s="143"/>
      <c r="Q876" s="143"/>
      <c r="R876" s="143"/>
      <c r="S876" s="143"/>
      <c r="T876" s="143"/>
      <c r="U876" s="143"/>
      <c r="V876" s="143"/>
      <c r="W876" s="143"/>
      <c r="X876" s="143"/>
      <c r="Y876" s="143"/>
      <c r="Z876" s="143"/>
    </row>
    <row r="877" spans="1:26" ht="15.75" customHeight="1">
      <c r="A877" s="147"/>
      <c r="B877" s="143"/>
      <c r="C877" s="146"/>
      <c r="D877" s="146"/>
      <c r="E877" s="145"/>
      <c r="F877" s="144"/>
      <c r="G877" s="143"/>
      <c r="H877" s="143"/>
      <c r="I877" s="143"/>
      <c r="J877" s="143"/>
      <c r="K877" s="143"/>
      <c r="L877" s="143"/>
      <c r="M877" s="143"/>
      <c r="N877" s="143"/>
      <c r="O877" s="143"/>
      <c r="P877" s="143"/>
      <c r="Q877" s="143"/>
      <c r="R877" s="143"/>
      <c r="S877" s="143"/>
      <c r="T877" s="143"/>
      <c r="U877" s="143"/>
      <c r="V877" s="143"/>
      <c r="W877" s="143"/>
      <c r="X877" s="143"/>
      <c r="Y877" s="143"/>
      <c r="Z877" s="143"/>
    </row>
    <row r="878" spans="1:26" ht="15.75" customHeight="1">
      <c r="A878" s="147"/>
      <c r="B878" s="143"/>
      <c r="C878" s="146"/>
      <c r="D878" s="146"/>
      <c r="E878" s="145"/>
      <c r="F878" s="144"/>
      <c r="G878" s="143"/>
      <c r="H878" s="143"/>
      <c r="I878" s="143"/>
      <c r="J878" s="143"/>
      <c r="K878" s="143"/>
      <c r="L878" s="143"/>
      <c r="M878" s="143"/>
      <c r="N878" s="143"/>
      <c r="O878" s="143"/>
      <c r="P878" s="143"/>
      <c r="Q878" s="143"/>
      <c r="R878" s="143"/>
      <c r="S878" s="143"/>
      <c r="T878" s="143"/>
      <c r="U878" s="143"/>
      <c r="V878" s="143"/>
      <c r="W878" s="143"/>
      <c r="X878" s="143"/>
      <c r="Y878" s="143"/>
      <c r="Z878" s="143"/>
    </row>
    <row r="879" spans="1:26" ht="15.75" customHeight="1">
      <c r="A879" s="147"/>
      <c r="B879" s="143"/>
      <c r="C879" s="146"/>
      <c r="D879" s="146"/>
      <c r="E879" s="145"/>
      <c r="F879" s="144"/>
      <c r="G879" s="143"/>
      <c r="H879" s="143"/>
      <c r="I879" s="143"/>
      <c r="J879" s="143"/>
      <c r="K879" s="143"/>
      <c r="L879" s="143"/>
      <c r="M879" s="143"/>
      <c r="N879" s="143"/>
      <c r="O879" s="143"/>
      <c r="P879" s="143"/>
      <c r="Q879" s="143"/>
      <c r="R879" s="143"/>
      <c r="S879" s="143"/>
      <c r="T879" s="143"/>
      <c r="U879" s="143"/>
      <c r="V879" s="143"/>
      <c r="W879" s="143"/>
      <c r="X879" s="143"/>
      <c r="Y879" s="143"/>
      <c r="Z879" s="143"/>
    </row>
    <row r="880" spans="1:26" ht="15.75" customHeight="1">
      <c r="A880" s="147"/>
      <c r="B880" s="143"/>
      <c r="C880" s="146"/>
      <c r="D880" s="146"/>
      <c r="E880" s="145"/>
      <c r="F880" s="144"/>
      <c r="G880" s="143"/>
      <c r="H880" s="143"/>
      <c r="I880" s="143"/>
      <c r="J880" s="143"/>
      <c r="K880" s="143"/>
      <c r="L880" s="143"/>
      <c r="M880" s="143"/>
      <c r="N880" s="143"/>
      <c r="O880" s="143"/>
      <c r="P880" s="143"/>
      <c r="Q880" s="143"/>
      <c r="R880" s="143"/>
      <c r="S880" s="143"/>
      <c r="T880" s="143"/>
      <c r="U880" s="143"/>
      <c r="V880" s="143"/>
      <c r="W880" s="143"/>
      <c r="X880" s="143"/>
      <c r="Y880" s="143"/>
      <c r="Z880" s="143"/>
    </row>
    <row r="881" spans="1:26" ht="15.75" customHeight="1">
      <c r="A881" s="147"/>
      <c r="B881" s="143"/>
      <c r="C881" s="146"/>
      <c r="D881" s="146"/>
      <c r="E881" s="145"/>
      <c r="F881" s="144"/>
      <c r="G881" s="143"/>
      <c r="H881" s="143"/>
      <c r="I881" s="143"/>
      <c r="J881" s="143"/>
      <c r="K881" s="143"/>
      <c r="L881" s="143"/>
      <c r="M881" s="143"/>
      <c r="N881" s="143"/>
      <c r="O881" s="143"/>
      <c r="P881" s="143"/>
      <c r="Q881" s="143"/>
      <c r="R881" s="143"/>
      <c r="S881" s="143"/>
      <c r="T881" s="143"/>
      <c r="U881" s="143"/>
      <c r="V881" s="143"/>
      <c r="W881" s="143"/>
      <c r="X881" s="143"/>
      <c r="Y881" s="143"/>
      <c r="Z881" s="143"/>
    </row>
    <row r="882" spans="1:26" ht="15.75" customHeight="1">
      <c r="A882" s="147"/>
      <c r="B882" s="143"/>
      <c r="C882" s="146"/>
      <c r="D882" s="146"/>
      <c r="E882" s="145"/>
      <c r="F882" s="144"/>
      <c r="G882" s="143"/>
      <c r="H882" s="143"/>
      <c r="I882" s="143"/>
      <c r="J882" s="143"/>
      <c r="K882" s="143"/>
      <c r="L882" s="143"/>
      <c r="M882" s="143"/>
      <c r="N882" s="143"/>
      <c r="O882" s="143"/>
      <c r="P882" s="143"/>
      <c r="Q882" s="143"/>
      <c r="R882" s="143"/>
      <c r="S882" s="143"/>
      <c r="T882" s="143"/>
      <c r="U882" s="143"/>
      <c r="V882" s="143"/>
      <c r="W882" s="143"/>
      <c r="X882" s="143"/>
      <c r="Y882" s="143"/>
      <c r="Z882" s="143"/>
    </row>
    <row r="883" spans="1:26" ht="15.75" customHeight="1">
      <c r="A883" s="147"/>
      <c r="B883" s="143"/>
      <c r="C883" s="146"/>
      <c r="D883" s="146"/>
      <c r="E883" s="145"/>
      <c r="F883" s="144"/>
      <c r="G883" s="143"/>
      <c r="H883" s="143"/>
      <c r="I883" s="143"/>
      <c r="J883" s="143"/>
      <c r="K883" s="143"/>
      <c r="L883" s="143"/>
      <c r="M883" s="143"/>
      <c r="N883" s="143"/>
      <c r="O883" s="143"/>
      <c r="P883" s="143"/>
      <c r="Q883" s="143"/>
      <c r="R883" s="143"/>
      <c r="S883" s="143"/>
      <c r="T883" s="143"/>
      <c r="U883" s="143"/>
      <c r="V883" s="143"/>
      <c r="W883" s="143"/>
      <c r="X883" s="143"/>
      <c r="Y883" s="143"/>
      <c r="Z883" s="143"/>
    </row>
    <row r="884" spans="1:26" ht="15.75" customHeight="1">
      <c r="A884" s="147"/>
      <c r="B884" s="143"/>
      <c r="C884" s="146"/>
      <c r="D884" s="146"/>
      <c r="E884" s="145"/>
      <c r="F884" s="144"/>
      <c r="G884" s="143"/>
      <c r="H884" s="143"/>
      <c r="I884" s="143"/>
      <c r="J884" s="143"/>
      <c r="K884" s="143"/>
      <c r="L884" s="143"/>
      <c r="M884" s="143"/>
      <c r="N884" s="143"/>
      <c r="O884" s="143"/>
      <c r="P884" s="143"/>
      <c r="Q884" s="143"/>
      <c r="R884" s="143"/>
      <c r="S884" s="143"/>
      <c r="T884" s="143"/>
      <c r="U884" s="143"/>
      <c r="V884" s="143"/>
      <c r="W884" s="143"/>
      <c r="X884" s="143"/>
      <c r="Y884" s="143"/>
      <c r="Z884" s="143"/>
    </row>
    <row r="885" spans="1:26" ht="15.75" customHeight="1">
      <c r="A885" s="147"/>
      <c r="B885" s="143"/>
      <c r="C885" s="146"/>
      <c r="D885" s="146"/>
      <c r="E885" s="145"/>
      <c r="F885" s="144"/>
      <c r="G885" s="143"/>
      <c r="H885" s="143"/>
      <c r="I885" s="143"/>
      <c r="J885" s="143"/>
      <c r="K885" s="143"/>
      <c r="L885" s="143"/>
      <c r="M885" s="143"/>
      <c r="N885" s="143"/>
      <c r="O885" s="143"/>
      <c r="P885" s="143"/>
      <c r="Q885" s="143"/>
      <c r="R885" s="143"/>
      <c r="S885" s="143"/>
      <c r="T885" s="143"/>
      <c r="U885" s="143"/>
      <c r="V885" s="143"/>
      <c r="W885" s="143"/>
      <c r="X885" s="143"/>
      <c r="Y885" s="143"/>
      <c r="Z885" s="143"/>
    </row>
    <row r="886" spans="1:26" ht="15.75" customHeight="1">
      <c r="A886" s="147"/>
      <c r="B886" s="143"/>
      <c r="C886" s="146"/>
      <c r="D886" s="146"/>
      <c r="E886" s="145"/>
      <c r="F886" s="144"/>
      <c r="G886" s="143"/>
      <c r="H886" s="143"/>
      <c r="I886" s="143"/>
      <c r="J886" s="143"/>
      <c r="K886" s="143"/>
      <c r="L886" s="143"/>
      <c r="M886" s="143"/>
      <c r="N886" s="143"/>
      <c r="O886" s="143"/>
      <c r="P886" s="143"/>
      <c r="Q886" s="143"/>
      <c r="R886" s="143"/>
      <c r="S886" s="143"/>
      <c r="T886" s="143"/>
      <c r="U886" s="143"/>
      <c r="V886" s="143"/>
      <c r="W886" s="143"/>
      <c r="X886" s="143"/>
      <c r="Y886" s="143"/>
      <c r="Z886" s="143"/>
    </row>
    <row r="887" spans="1:26" ht="15.75" customHeight="1">
      <c r="A887" s="147"/>
      <c r="B887" s="143"/>
      <c r="C887" s="146"/>
      <c r="D887" s="146"/>
      <c r="E887" s="145"/>
      <c r="F887" s="144"/>
      <c r="G887" s="143"/>
      <c r="H887" s="143"/>
      <c r="I887" s="143"/>
      <c r="J887" s="143"/>
      <c r="K887" s="143"/>
      <c r="L887" s="143"/>
      <c r="M887" s="143"/>
      <c r="N887" s="143"/>
      <c r="O887" s="143"/>
      <c r="P887" s="143"/>
      <c r="Q887" s="143"/>
      <c r="R887" s="143"/>
      <c r="S887" s="143"/>
      <c r="T887" s="143"/>
      <c r="U887" s="143"/>
      <c r="V887" s="143"/>
      <c r="W887" s="143"/>
      <c r="X887" s="143"/>
      <c r="Y887" s="143"/>
      <c r="Z887" s="143"/>
    </row>
    <row r="888" spans="1:26" ht="15.75" customHeight="1">
      <c r="A888" s="147"/>
      <c r="B888" s="143"/>
      <c r="C888" s="146"/>
      <c r="D888" s="146"/>
      <c r="E888" s="145"/>
      <c r="F888" s="144"/>
      <c r="G888" s="143"/>
      <c r="H888" s="143"/>
      <c r="I888" s="143"/>
      <c r="J888" s="143"/>
      <c r="K888" s="143"/>
      <c r="L888" s="143"/>
      <c r="M888" s="143"/>
      <c r="N888" s="143"/>
      <c r="O888" s="143"/>
      <c r="P888" s="143"/>
      <c r="Q888" s="143"/>
      <c r="R888" s="143"/>
      <c r="S888" s="143"/>
      <c r="T888" s="143"/>
      <c r="U888" s="143"/>
      <c r="V888" s="143"/>
      <c r="W888" s="143"/>
      <c r="X888" s="143"/>
      <c r="Y888" s="143"/>
      <c r="Z888" s="143"/>
    </row>
    <row r="889" spans="1:26" ht="15.75" customHeight="1">
      <c r="A889" s="147"/>
      <c r="B889" s="143"/>
      <c r="C889" s="146"/>
      <c r="D889" s="146"/>
      <c r="E889" s="145"/>
      <c r="F889" s="144"/>
      <c r="G889" s="143"/>
      <c r="H889" s="143"/>
      <c r="I889" s="143"/>
      <c r="J889" s="143"/>
      <c r="K889" s="143"/>
      <c r="L889" s="143"/>
      <c r="M889" s="143"/>
      <c r="N889" s="143"/>
      <c r="O889" s="143"/>
      <c r="P889" s="143"/>
      <c r="Q889" s="143"/>
      <c r="R889" s="143"/>
      <c r="S889" s="143"/>
      <c r="T889" s="143"/>
      <c r="U889" s="143"/>
      <c r="V889" s="143"/>
      <c r="W889" s="143"/>
      <c r="X889" s="143"/>
      <c r="Y889" s="143"/>
      <c r="Z889" s="143"/>
    </row>
    <row r="890" spans="1:26" ht="15.75" customHeight="1">
      <c r="A890" s="147"/>
      <c r="B890" s="143"/>
      <c r="C890" s="146"/>
      <c r="D890" s="146"/>
      <c r="E890" s="145"/>
      <c r="F890" s="144"/>
      <c r="G890" s="143"/>
      <c r="H890" s="143"/>
      <c r="I890" s="143"/>
      <c r="J890" s="143"/>
      <c r="K890" s="143"/>
      <c r="L890" s="143"/>
      <c r="M890" s="143"/>
      <c r="N890" s="143"/>
      <c r="O890" s="143"/>
      <c r="P890" s="143"/>
      <c r="Q890" s="143"/>
      <c r="R890" s="143"/>
      <c r="S890" s="143"/>
      <c r="T890" s="143"/>
      <c r="U890" s="143"/>
      <c r="V890" s="143"/>
      <c r="W890" s="143"/>
      <c r="X890" s="143"/>
      <c r="Y890" s="143"/>
      <c r="Z890" s="143"/>
    </row>
    <row r="891" spans="1:26" ht="15.75" customHeight="1">
      <c r="A891" s="147"/>
      <c r="B891" s="143"/>
      <c r="C891" s="146"/>
      <c r="D891" s="146"/>
      <c r="E891" s="145"/>
      <c r="F891" s="144"/>
      <c r="G891" s="143"/>
      <c r="H891" s="143"/>
      <c r="I891" s="143"/>
      <c r="J891" s="143"/>
      <c r="K891" s="143"/>
      <c r="L891" s="143"/>
      <c r="M891" s="143"/>
      <c r="N891" s="143"/>
      <c r="O891" s="143"/>
      <c r="P891" s="143"/>
      <c r="Q891" s="143"/>
      <c r="R891" s="143"/>
      <c r="S891" s="143"/>
      <c r="T891" s="143"/>
      <c r="U891" s="143"/>
      <c r="V891" s="143"/>
      <c r="W891" s="143"/>
      <c r="X891" s="143"/>
      <c r="Y891" s="143"/>
      <c r="Z891" s="143"/>
    </row>
    <row r="892" spans="1:26" ht="15.75" customHeight="1">
      <c r="A892" s="147"/>
      <c r="B892" s="143"/>
      <c r="C892" s="146"/>
      <c r="D892" s="146"/>
      <c r="E892" s="145"/>
      <c r="F892" s="144"/>
      <c r="G892" s="143"/>
      <c r="H892" s="143"/>
      <c r="I892" s="143"/>
      <c r="J892" s="143"/>
      <c r="K892" s="143"/>
      <c r="L892" s="143"/>
      <c r="M892" s="143"/>
      <c r="N892" s="143"/>
      <c r="O892" s="143"/>
      <c r="P892" s="143"/>
      <c r="Q892" s="143"/>
      <c r="R892" s="143"/>
      <c r="S892" s="143"/>
      <c r="T892" s="143"/>
      <c r="U892" s="143"/>
      <c r="V892" s="143"/>
      <c r="W892" s="143"/>
      <c r="X892" s="143"/>
      <c r="Y892" s="143"/>
      <c r="Z892" s="143"/>
    </row>
    <row r="893" spans="1:26" ht="15.75" customHeight="1">
      <c r="A893" s="147"/>
      <c r="B893" s="143"/>
      <c r="C893" s="146"/>
      <c r="D893" s="146"/>
      <c r="E893" s="145"/>
      <c r="F893" s="144"/>
      <c r="G893" s="143"/>
      <c r="H893" s="143"/>
      <c r="I893" s="143"/>
      <c r="J893" s="143"/>
      <c r="K893" s="143"/>
      <c r="L893" s="143"/>
      <c r="M893" s="143"/>
      <c r="N893" s="143"/>
      <c r="O893" s="143"/>
      <c r="P893" s="143"/>
      <c r="Q893" s="143"/>
      <c r="R893" s="143"/>
      <c r="S893" s="143"/>
      <c r="T893" s="143"/>
      <c r="U893" s="143"/>
      <c r="V893" s="143"/>
      <c r="W893" s="143"/>
      <c r="X893" s="143"/>
      <c r="Y893" s="143"/>
      <c r="Z893" s="143"/>
    </row>
    <row r="894" spans="1:26" ht="15.75" customHeight="1">
      <c r="A894" s="147"/>
      <c r="B894" s="143"/>
      <c r="C894" s="146"/>
      <c r="D894" s="146"/>
      <c r="E894" s="145"/>
      <c r="F894" s="144"/>
      <c r="G894" s="143"/>
      <c r="H894" s="143"/>
      <c r="I894" s="143"/>
      <c r="J894" s="143"/>
      <c r="K894" s="143"/>
      <c r="L894" s="143"/>
      <c r="M894" s="143"/>
      <c r="N894" s="143"/>
      <c r="O894" s="143"/>
      <c r="P894" s="143"/>
      <c r="Q894" s="143"/>
      <c r="R894" s="143"/>
      <c r="S894" s="143"/>
      <c r="T894" s="143"/>
      <c r="U894" s="143"/>
      <c r="V894" s="143"/>
      <c r="W894" s="143"/>
      <c r="X894" s="143"/>
      <c r="Y894" s="143"/>
      <c r="Z894" s="143"/>
    </row>
    <row r="895" spans="1:26" ht="15.75" customHeight="1">
      <c r="A895" s="147"/>
      <c r="B895" s="143"/>
      <c r="C895" s="146"/>
      <c r="D895" s="146"/>
      <c r="E895" s="145"/>
      <c r="F895" s="144"/>
      <c r="G895" s="143"/>
      <c r="H895" s="143"/>
      <c r="I895" s="143"/>
      <c r="J895" s="143"/>
      <c r="K895" s="143"/>
      <c r="L895" s="143"/>
      <c r="M895" s="143"/>
      <c r="N895" s="143"/>
      <c r="O895" s="143"/>
      <c r="P895" s="143"/>
      <c r="Q895" s="143"/>
      <c r="R895" s="143"/>
      <c r="S895" s="143"/>
      <c r="T895" s="143"/>
      <c r="U895" s="143"/>
      <c r="V895" s="143"/>
      <c r="W895" s="143"/>
      <c r="X895" s="143"/>
      <c r="Y895" s="143"/>
      <c r="Z895" s="143"/>
    </row>
    <row r="896" spans="1:26" ht="15.75" customHeight="1">
      <c r="A896" s="147"/>
      <c r="B896" s="143"/>
      <c r="C896" s="146"/>
      <c r="D896" s="146"/>
      <c r="E896" s="145"/>
      <c r="F896" s="144"/>
      <c r="G896" s="143"/>
      <c r="H896" s="143"/>
      <c r="I896" s="143"/>
      <c r="J896" s="143"/>
      <c r="K896" s="143"/>
      <c r="L896" s="143"/>
      <c r="M896" s="143"/>
      <c r="N896" s="143"/>
      <c r="O896" s="143"/>
      <c r="P896" s="143"/>
      <c r="Q896" s="143"/>
      <c r="R896" s="143"/>
      <c r="S896" s="143"/>
      <c r="T896" s="143"/>
      <c r="U896" s="143"/>
      <c r="V896" s="143"/>
      <c r="W896" s="143"/>
      <c r="X896" s="143"/>
      <c r="Y896" s="143"/>
      <c r="Z896" s="143"/>
    </row>
    <row r="897" spans="1:26" ht="15.75" customHeight="1">
      <c r="A897" s="147"/>
      <c r="B897" s="143"/>
      <c r="C897" s="146"/>
      <c r="D897" s="146"/>
      <c r="E897" s="145"/>
      <c r="F897" s="144"/>
      <c r="G897" s="143"/>
      <c r="H897" s="143"/>
      <c r="I897" s="143"/>
      <c r="J897" s="143"/>
      <c r="K897" s="143"/>
      <c r="L897" s="143"/>
      <c r="M897" s="143"/>
      <c r="N897" s="143"/>
      <c r="O897" s="143"/>
      <c r="P897" s="143"/>
      <c r="Q897" s="143"/>
      <c r="R897" s="143"/>
      <c r="S897" s="143"/>
      <c r="T897" s="143"/>
      <c r="U897" s="143"/>
      <c r="V897" s="143"/>
      <c r="W897" s="143"/>
      <c r="X897" s="143"/>
      <c r="Y897" s="143"/>
      <c r="Z897" s="143"/>
    </row>
    <row r="898" spans="1:26" ht="15.75" customHeight="1">
      <c r="A898" s="147"/>
      <c r="B898" s="143"/>
      <c r="C898" s="146"/>
      <c r="D898" s="146"/>
      <c r="E898" s="145"/>
      <c r="F898" s="144"/>
      <c r="G898" s="143"/>
      <c r="H898" s="143"/>
      <c r="I898" s="143"/>
      <c r="J898" s="143"/>
      <c r="K898" s="143"/>
      <c r="L898" s="143"/>
      <c r="M898" s="143"/>
      <c r="N898" s="143"/>
      <c r="O898" s="143"/>
      <c r="P898" s="143"/>
      <c r="Q898" s="143"/>
      <c r="R898" s="143"/>
      <c r="S898" s="143"/>
      <c r="T898" s="143"/>
      <c r="U898" s="143"/>
      <c r="V898" s="143"/>
      <c r="W898" s="143"/>
      <c r="X898" s="143"/>
      <c r="Y898" s="143"/>
      <c r="Z898" s="143"/>
    </row>
    <row r="899" spans="1:26" ht="15.75" customHeight="1">
      <c r="A899" s="147"/>
      <c r="B899" s="143"/>
      <c r="C899" s="146"/>
      <c r="D899" s="146"/>
      <c r="E899" s="145"/>
      <c r="F899" s="144"/>
      <c r="G899" s="143"/>
      <c r="H899" s="143"/>
      <c r="I899" s="143"/>
      <c r="J899" s="143"/>
      <c r="K899" s="143"/>
      <c r="L899" s="143"/>
      <c r="M899" s="143"/>
      <c r="N899" s="143"/>
      <c r="O899" s="143"/>
      <c r="P899" s="143"/>
      <c r="Q899" s="143"/>
      <c r="R899" s="143"/>
      <c r="S899" s="143"/>
      <c r="T899" s="143"/>
      <c r="U899" s="143"/>
      <c r="V899" s="143"/>
      <c r="W899" s="143"/>
      <c r="X899" s="143"/>
      <c r="Y899" s="143"/>
      <c r="Z899" s="143"/>
    </row>
    <row r="900" spans="1:26" ht="15.75" customHeight="1">
      <c r="A900" s="147"/>
      <c r="B900" s="143"/>
      <c r="C900" s="146"/>
      <c r="D900" s="146"/>
      <c r="E900" s="145"/>
      <c r="F900" s="144"/>
      <c r="G900" s="143"/>
      <c r="H900" s="143"/>
      <c r="I900" s="143"/>
      <c r="J900" s="143"/>
      <c r="K900" s="143"/>
      <c r="L900" s="143"/>
      <c r="M900" s="143"/>
      <c r="N900" s="143"/>
      <c r="O900" s="143"/>
      <c r="P900" s="143"/>
      <c r="Q900" s="143"/>
      <c r="R900" s="143"/>
      <c r="S900" s="143"/>
      <c r="T900" s="143"/>
      <c r="U900" s="143"/>
      <c r="V900" s="143"/>
      <c r="W900" s="143"/>
      <c r="X900" s="143"/>
      <c r="Y900" s="143"/>
      <c r="Z900" s="143"/>
    </row>
    <row r="901" spans="1:26" ht="15.75" customHeight="1">
      <c r="A901" s="147"/>
      <c r="B901" s="143"/>
      <c r="C901" s="146"/>
      <c r="D901" s="146"/>
      <c r="E901" s="145"/>
      <c r="F901" s="144"/>
      <c r="G901" s="143"/>
      <c r="H901" s="143"/>
      <c r="I901" s="143"/>
      <c r="J901" s="143"/>
      <c r="K901" s="143"/>
      <c r="L901" s="143"/>
      <c r="M901" s="143"/>
      <c r="N901" s="143"/>
      <c r="O901" s="143"/>
      <c r="P901" s="143"/>
      <c r="Q901" s="143"/>
      <c r="R901" s="143"/>
      <c r="S901" s="143"/>
      <c r="T901" s="143"/>
      <c r="U901" s="143"/>
      <c r="V901" s="143"/>
      <c r="W901" s="143"/>
      <c r="X901" s="143"/>
      <c r="Y901" s="143"/>
      <c r="Z901" s="143"/>
    </row>
    <row r="902" spans="1:26" ht="15.75" customHeight="1">
      <c r="A902" s="147"/>
      <c r="B902" s="143"/>
      <c r="C902" s="146"/>
      <c r="D902" s="146"/>
      <c r="E902" s="145"/>
      <c r="F902" s="144"/>
      <c r="G902" s="143"/>
      <c r="H902" s="143"/>
      <c r="I902" s="143"/>
      <c r="J902" s="143"/>
      <c r="K902" s="143"/>
      <c r="L902" s="143"/>
      <c r="M902" s="143"/>
      <c r="N902" s="143"/>
      <c r="O902" s="143"/>
      <c r="P902" s="143"/>
      <c r="Q902" s="143"/>
      <c r="R902" s="143"/>
      <c r="S902" s="143"/>
      <c r="T902" s="143"/>
      <c r="U902" s="143"/>
      <c r="V902" s="143"/>
      <c r="W902" s="143"/>
      <c r="X902" s="143"/>
      <c r="Y902" s="143"/>
      <c r="Z902" s="143"/>
    </row>
    <row r="903" spans="1:26" ht="15.75" customHeight="1">
      <c r="A903" s="147"/>
      <c r="B903" s="143"/>
      <c r="C903" s="146"/>
      <c r="D903" s="146"/>
      <c r="E903" s="145"/>
      <c r="F903" s="144"/>
      <c r="G903" s="143"/>
      <c r="H903" s="143"/>
      <c r="I903" s="143"/>
      <c r="J903" s="143"/>
      <c r="K903" s="143"/>
      <c r="L903" s="143"/>
      <c r="M903" s="143"/>
      <c r="N903" s="143"/>
      <c r="O903" s="143"/>
      <c r="P903" s="143"/>
      <c r="Q903" s="143"/>
      <c r="R903" s="143"/>
      <c r="S903" s="143"/>
      <c r="T903" s="143"/>
      <c r="U903" s="143"/>
      <c r="V903" s="143"/>
      <c r="W903" s="143"/>
      <c r="X903" s="143"/>
      <c r="Y903" s="143"/>
      <c r="Z903" s="143"/>
    </row>
    <row r="904" spans="1:26" ht="15.75" customHeight="1">
      <c r="A904" s="147"/>
      <c r="B904" s="143"/>
      <c r="C904" s="146"/>
      <c r="D904" s="146"/>
      <c r="E904" s="145"/>
      <c r="F904" s="144"/>
      <c r="G904" s="143"/>
      <c r="H904" s="143"/>
      <c r="I904" s="143"/>
      <c r="J904" s="143"/>
      <c r="K904" s="143"/>
      <c r="L904" s="143"/>
      <c r="M904" s="143"/>
      <c r="N904" s="143"/>
      <c r="O904" s="143"/>
      <c r="P904" s="143"/>
      <c r="Q904" s="143"/>
      <c r="R904" s="143"/>
      <c r="S904" s="143"/>
      <c r="T904" s="143"/>
      <c r="U904" s="143"/>
      <c r="V904" s="143"/>
      <c r="W904" s="143"/>
      <c r="X904" s="143"/>
      <c r="Y904" s="143"/>
      <c r="Z904" s="143"/>
    </row>
    <row r="905" spans="1:26" ht="15.75" customHeight="1">
      <c r="A905" s="147"/>
      <c r="B905" s="143"/>
      <c r="C905" s="146"/>
      <c r="D905" s="146"/>
      <c r="E905" s="145"/>
      <c r="F905" s="144"/>
      <c r="G905" s="143"/>
      <c r="H905" s="143"/>
      <c r="I905" s="143"/>
      <c r="J905" s="143"/>
      <c r="K905" s="143"/>
      <c r="L905" s="143"/>
      <c r="M905" s="143"/>
      <c r="N905" s="143"/>
      <c r="O905" s="143"/>
      <c r="P905" s="143"/>
      <c r="Q905" s="143"/>
      <c r="R905" s="143"/>
      <c r="S905" s="143"/>
      <c r="T905" s="143"/>
      <c r="U905" s="143"/>
      <c r="V905" s="143"/>
      <c r="W905" s="143"/>
      <c r="X905" s="143"/>
      <c r="Y905" s="143"/>
      <c r="Z905" s="143"/>
    </row>
    <row r="906" spans="1:26" ht="15.75" customHeight="1">
      <c r="A906" s="147"/>
      <c r="B906" s="143"/>
      <c r="C906" s="146"/>
      <c r="D906" s="146"/>
      <c r="E906" s="145"/>
      <c r="F906" s="144"/>
      <c r="G906" s="143"/>
      <c r="H906" s="143"/>
      <c r="I906" s="143"/>
      <c r="J906" s="143"/>
      <c r="K906" s="143"/>
      <c r="L906" s="143"/>
      <c r="M906" s="143"/>
      <c r="N906" s="143"/>
      <c r="O906" s="143"/>
      <c r="P906" s="143"/>
      <c r="Q906" s="143"/>
      <c r="R906" s="143"/>
      <c r="S906" s="143"/>
      <c r="T906" s="143"/>
      <c r="U906" s="143"/>
      <c r="V906" s="143"/>
      <c r="W906" s="143"/>
      <c r="X906" s="143"/>
      <c r="Y906" s="143"/>
      <c r="Z906" s="143"/>
    </row>
    <row r="907" spans="1:26" ht="15.75" customHeight="1">
      <c r="A907" s="147"/>
      <c r="B907" s="143"/>
      <c r="C907" s="146"/>
      <c r="D907" s="146"/>
      <c r="E907" s="145"/>
      <c r="F907" s="144"/>
      <c r="G907" s="143"/>
      <c r="H907" s="143"/>
      <c r="I907" s="143"/>
      <c r="J907" s="143"/>
      <c r="K907" s="143"/>
      <c r="L907" s="143"/>
      <c r="M907" s="143"/>
      <c r="N907" s="143"/>
      <c r="O907" s="143"/>
      <c r="P907" s="143"/>
      <c r="Q907" s="143"/>
      <c r="R907" s="143"/>
      <c r="S907" s="143"/>
      <c r="T907" s="143"/>
      <c r="U907" s="143"/>
      <c r="V907" s="143"/>
      <c r="W907" s="143"/>
      <c r="X907" s="143"/>
      <c r="Y907" s="143"/>
      <c r="Z907" s="143"/>
    </row>
    <row r="908" spans="1:26" ht="15.75" customHeight="1">
      <c r="A908" s="147"/>
      <c r="B908" s="143"/>
      <c r="C908" s="146"/>
      <c r="D908" s="146"/>
      <c r="E908" s="145"/>
      <c r="F908" s="144"/>
      <c r="G908" s="143"/>
      <c r="H908" s="143"/>
      <c r="I908" s="143"/>
      <c r="J908" s="143"/>
      <c r="K908" s="143"/>
      <c r="L908" s="143"/>
      <c r="M908" s="143"/>
      <c r="N908" s="143"/>
      <c r="O908" s="143"/>
      <c r="P908" s="143"/>
      <c r="Q908" s="143"/>
      <c r="R908" s="143"/>
      <c r="S908" s="143"/>
      <c r="T908" s="143"/>
      <c r="U908" s="143"/>
      <c r="V908" s="143"/>
      <c r="W908" s="143"/>
      <c r="X908" s="143"/>
      <c r="Y908" s="143"/>
      <c r="Z908" s="143"/>
    </row>
    <row r="909" spans="1:26" ht="15.75" customHeight="1">
      <c r="A909" s="147"/>
      <c r="B909" s="143"/>
      <c r="C909" s="146"/>
      <c r="D909" s="146"/>
      <c r="E909" s="145"/>
      <c r="F909" s="144"/>
      <c r="G909" s="143"/>
      <c r="H909" s="143"/>
      <c r="I909" s="143"/>
      <c r="J909" s="143"/>
      <c r="K909" s="143"/>
      <c r="L909" s="143"/>
      <c r="M909" s="143"/>
      <c r="N909" s="143"/>
      <c r="O909" s="143"/>
      <c r="P909" s="143"/>
      <c r="Q909" s="143"/>
      <c r="R909" s="143"/>
      <c r="S909" s="143"/>
      <c r="T909" s="143"/>
      <c r="U909" s="143"/>
      <c r="V909" s="143"/>
      <c r="W909" s="143"/>
      <c r="X909" s="143"/>
      <c r="Y909" s="143"/>
      <c r="Z909" s="143"/>
    </row>
    <row r="910" spans="1:26" ht="15.75" customHeight="1">
      <c r="A910" s="147"/>
      <c r="B910" s="143"/>
      <c r="C910" s="146"/>
      <c r="D910" s="146"/>
      <c r="E910" s="145"/>
      <c r="F910" s="144"/>
      <c r="G910" s="143"/>
      <c r="H910" s="143"/>
      <c r="I910" s="143"/>
      <c r="J910" s="143"/>
      <c r="K910" s="143"/>
      <c r="L910" s="143"/>
      <c r="M910" s="143"/>
      <c r="N910" s="143"/>
      <c r="O910" s="143"/>
      <c r="P910" s="143"/>
      <c r="Q910" s="143"/>
      <c r="R910" s="143"/>
      <c r="S910" s="143"/>
      <c r="T910" s="143"/>
      <c r="U910" s="143"/>
      <c r="V910" s="143"/>
      <c r="W910" s="143"/>
      <c r="X910" s="143"/>
      <c r="Y910" s="143"/>
      <c r="Z910" s="143"/>
    </row>
    <row r="911" spans="1:26" ht="15.75" customHeight="1">
      <c r="A911" s="147"/>
      <c r="B911" s="143"/>
      <c r="C911" s="146"/>
      <c r="D911" s="146"/>
      <c r="E911" s="145"/>
      <c r="F911" s="144"/>
      <c r="G911" s="143"/>
      <c r="H911" s="143"/>
      <c r="I911" s="143"/>
      <c r="J911" s="143"/>
      <c r="K911" s="143"/>
      <c r="L911" s="143"/>
      <c r="M911" s="143"/>
      <c r="N911" s="143"/>
      <c r="O911" s="143"/>
      <c r="P911" s="143"/>
      <c r="Q911" s="143"/>
      <c r="R911" s="143"/>
      <c r="S911" s="143"/>
      <c r="T911" s="143"/>
      <c r="U911" s="143"/>
      <c r="V911" s="143"/>
      <c r="W911" s="143"/>
      <c r="X911" s="143"/>
      <c r="Y911" s="143"/>
      <c r="Z911" s="143"/>
    </row>
    <row r="912" spans="1:26" ht="15.75" customHeight="1">
      <c r="A912" s="147"/>
      <c r="B912" s="143"/>
      <c r="C912" s="146"/>
      <c r="D912" s="146"/>
      <c r="E912" s="145"/>
      <c r="F912" s="144"/>
      <c r="G912" s="143"/>
      <c r="H912" s="143"/>
      <c r="I912" s="143"/>
      <c r="J912" s="143"/>
      <c r="K912" s="143"/>
      <c r="L912" s="143"/>
      <c r="M912" s="143"/>
      <c r="N912" s="143"/>
      <c r="O912" s="143"/>
      <c r="P912" s="143"/>
      <c r="Q912" s="143"/>
      <c r="R912" s="143"/>
      <c r="S912" s="143"/>
      <c r="T912" s="143"/>
      <c r="U912" s="143"/>
      <c r="V912" s="143"/>
      <c r="W912" s="143"/>
      <c r="X912" s="143"/>
      <c r="Y912" s="143"/>
      <c r="Z912" s="143"/>
    </row>
    <row r="913" spans="1:26" ht="15.75" customHeight="1">
      <c r="A913" s="147"/>
      <c r="B913" s="143"/>
      <c r="C913" s="146"/>
      <c r="D913" s="146"/>
      <c r="E913" s="145"/>
      <c r="F913" s="144"/>
      <c r="G913" s="143"/>
      <c r="H913" s="143"/>
      <c r="I913" s="143"/>
      <c r="J913" s="143"/>
      <c r="K913" s="143"/>
      <c r="L913" s="143"/>
      <c r="M913" s="143"/>
      <c r="N913" s="143"/>
      <c r="O913" s="143"/>
      <c r="P913" s="143"/>
      <c r="Q913" s="143"/>
      <c r="R913" s="143"/>
      <c r="S913" s="143"/>
      <c r="T913" s="143"/>
      <c r="U913" s="143"/>
      <c r="V913" s="143"/>
      <c r="W913" s="143"/>
      <c r="X913" s="143"/>
      <c r="Y913" s="143"/>
      <c r="Z913" s="143"/>
    </row>
    <row r="914" spans="1:26" ht="15.75" customHeight="1">
      <c r="A914" s="147"/>
      <c r="B914" s="143"/>
      <c r="C914" s="146"/>
      <c r="D914" s="146"/>
      <c r="E914" s="145"/>
      <c r="F914" s="144"/>
      <c r="G914" s="143"/>
      <c r="H914" s="143"/>
      <c r="I914" s="143"/>
      <c r="J914" s="143"/>
      <c r="K914" s="143"/>
      <c r="L914" s="143"/>
      <c r="M914" s="143"/>
      <c r="N914" s="143"/>
      <c r="O914" s="143"/>
      <c r="P914" s="143"/>
      <c r="Q914" s="143"/>
      <c r="R914" s="143"/>
      <c r="S914" s="143"/>
      <c r="T914" s="143"/>
      <c r="U914" s="143"/>
      <c r="V914" s="143"/>
      <c r="W914" s="143"/>
      <c r="X914" s="143"/>
      <c r="Y914" s="143"/>
      <c r="Z914" s="143"/>
    </row>
    <row r="915" spans="1:26" ht="15.75" customHeight="1">
      <c r="A915" s="147"/>
      <c r="B915" s="143"/>
      <c r="C915" s="146"/>
      <c r="D915" s="146"/>
      <c r="E915" s="145"/>
      <c r="F915" s="144"/>
      <c r="G915" s="143"/>
      <c r="H915" s="143"/>
      <c r="I915" s="143"/>
      <c r="J915" s="143"/>
      <c r="K915" s="143"/>
      <c r="L915" s="143"/>
      <c r="M915" s="143"/>
      <c r="N915" s="143"/>
      <c r="O915" s="143"/>
      <c r="P915" s="143"/>
      <c r="Q915" s="143"/>
      <c r="R915" s="143"/>
      <c r="S915" s="143"/>
      <c r="T915" s="143"/>
      <c r="U915" s="143"/>
      <c r="V915" s="143"/>
      <c r="W915" s="143"/>
      <c r="X915" s="143"/>
      <c r="Y915" s="143"/>
      <c r="Z915" s="143"/>
    </row>
    <row r="916" spans="1:26" ht="15.75" customHeight="1">
      <c r="A916" s="147"/>
      <c r="B916" s="143"/>
      <c r="C916" s="146"/>
      <c r="D916" s="146"/>
      <c r="E916" s="145"/>
      <c r="F916" s="144"/>
      <c r="G916" s="143"/>
      <c r="H916" s="143"/>
      <c r="I916" s="143"/>
      <c r="J916" s="143"/>
      <c r="K916" s="143"/>
      <c r="L916" s="143"/>
      <c r="M916" s="143"/>
      <c r="N916" s="143"/>
      <c r="O916" s="143"/>
      <c r="P916" s="143"/>
      <c r="Q916" s="143"/>
      <c r="R916" s="143"/>
      <c r="S916" s="143"/>
      <c r="T916" s="143"/>
      <c r="U916" s="143"/>
      <c r="V916" s="143"/>
      <c r="W916" s="143"/>
      <c r="X916" s="143"/>
      <c r="Y916" s="143"/>
      <c r="Z916" s="143"/>
    </row>
    <row r="917" spans="1:26" ht="15.75" customHeight="1">
      <c r="A917" s="147"/>
      <c r="B917" s="143"/>
      <c r="C917" s="146"/>
      <c r="D917" s="146"/>
      <c r="E917" s="145"/>
      <c r="F917" s="144"/>
      <c r="G917" s="143"/>
      <c r="H917" s="143"/>
      <c r="I917" s="143"/>
      <c r="J917" s="143"/>
      <c r="K917" s="143"/>
      <c r="L917" s="143"/>
      <c r="M917" s="143"/>
      <c r="N917" s="143"/>
      <c r="O917" s="143"/>
      <c r="P917" s="143"/>
      <c r="Q917" s="143"/>
      <c r="R917" s="143"/>
      <c r="S917" s="143"/>
      <c r="T917" s="143"/>
      <c r="U917" s="143"/>
      <c r="V917" s="143"/>
      <c r="W917" s="143"/>
      <c r="X917" s="143"/>
      <c r="Y917" s="143"/>
      <c r="Z917" s="143"/>
    </row>
    <row r="918" spans="1:26" ht="15.75" customHeight="1">
      <c r="A918" s="147"/>
      <c r="B918" s="143"/>
      <c r="C918" s="146"/>
      <c r="D918" s="146"/>
      <c r="E918" s="145"/>
      <c r="F918" s="144"/>
      <c r="G918" s="143"/>
      <c r="H918" s="143"/>
      <c r="I918" s="143"/>
      <c r="J918" s="143"/>
      <c r="K918" s="143"/>
      <c r="L918" s="143"/>
      <c r="M918" s="143"/>
      <c r="N918" s="143"/>
      <c r="O918" s="143"/>
      <c r="P918" s="143"/>
      <c r="Q918" s="143"/>
      <c r="R918" s="143"/>
      <c r="S918" s="143"/>
      <c r="T918" s="143"/>
      <c r="U918" s="143"/>
      <c r="V918" s="143"/>
      <c r="W918" s="143"/>
      <c r="X918" s="143"/>
      <c r="Y918" s="143"/>
      <c r="Z918" s="143"/>
    </row>
    <row r="919" spans="1:26" ht="15.75" customHeight="1">
      <c r="A919" s="147"/>
      <c r="B919" s="143"/>
      <c r="C919" s="146"/>
      <c r="D919" s="146"/>
      <c r="E919" s="145"/>
      <c r="F919" s="144"/>
      <c r="G919" s="143"/>
      <c r="H919" s="143"/>
      <c r="I919" s="143"/>
      <c r="J919" s="143"/>
      <c r="K919" s="143"/>
      <c r="L919" s="143"/>
      <c r="M919" s="143"/>
      <c r="N919" s="143"/>
      <c r="O919" s="143"/>
      <c r="P919" s="143"/>
      <c r="Q919" s="143"/>
      <c r="R919" s="143"/>
      <c r="S919" s="143"/>
      <c r="T919" s="143"/>
      <c r="U919" s="143"/>
      <c r="V919" s="143"/>
      <c r="W919" s="143"/>
      <c r="X919" s="143"/>
      <c r="Y919" s="143"/>
      <c r="Z919" s="143"/>
    </row>
    <row r="920" spans="1:26" ht="15.75" customHeight="1">
      <c r="A920" s="147"/>
      <c r="B920" s="143"/>
      <c r="C920" s="146"/>
      <c r="D920" s="146"/>
      <c r="E920" s="145"/>
      <c r="F920" s="144"/>
      <c r="G920" s="143"/>
      <c r="H920" s="143"/>
      <c r="I920" s="143"/>
      <c r="J920" s="143"/>
      <c r="K920" s="143"/>
      <c r="L920" s="143"/>
      <c r="M920" s="143"/>
      <c r="N920" s="143"/>
      <c r="O920" s="143"/>
      <c r="P920" s="143"/>
      <c r="Q920" s="143"/>
      <c r="R920" s="143"/>
      <c r="S920" s="143"/>
      <c r="T920" s="143"/>
      <c r="U920" s="143"/>
      <c r="V920" s="143"/>
      <c r="W920" s="143"/>
      <c r="X920" s="143"/>
      <c r="Y920" s="143"/>
      <c r="Z920" s="143"/>
    </row>
    <row r="921" spans="1:26" ht="15.75" customHeight="1">
      <c r="A921" s="147"/>
      <c r="B921" s="143"/>
      <c r="C921" s="146"/>
      <c r="D921" s="146"/>
      <c r="E921" s="145"/>
      <c r="F921" s="144"/>
      <c r="G921" s="143"/>
      <c r="H921" s="143"/>
      <c r="I921" s="143"/>
      <c r="J921" s="143"/>
      <c r="K921" s="143"/>
      <c r="L921" s="143"/>
      <c r="M921" s="143"/>
      <c r="N921" s="143"/>
      <c r="O921" s="143"/>
      <c r="P921" s="143"/>
      <c r="Q921" s="143"/>
      <c r="R921" s="143"/>
      <c r="S921" s="143"/>
      <c r="T921" s="143"/>
      <c r="U921" s="143"/>
      <c r="V921" s="143"/>
      <c r="W921" s="143"/>
      <c r="X921" s="143"/>
      <c r="Y921" s="143"/>
      <c r="Z921" s="143"/>
    </row>
    <row r="922" spans="1:26" ht="15.75" customHeight="1">
      <c r="A922" s="147"/>
      <c r="B922" s="143"/>
      <c r="C922" s="146"/>
      <c r="D922" s="146"/>
      <c r="E922" s="145"/>
      <c r="F922" s="144"/>
      <c r="G922" s="143"/>
      <c r="H922" s="143"/>
      <c r="I922" s="143"/>
      <c r="J922" s="143"/>
      <c r="K922" s="143"/>
      <c r="L922" s="143"/>
      <c r="M922" s="143"/>
      <c r="N922" s="143"/>
      <c r="O922" s="143"/>
      <c r="P922" s="143"/>
      <c r="Q922" s="143"/>
      <c r="R922" s="143"/>
      <c r="S922" s="143"/>
      <c r="T922" s="143"/>
      <c r="U922" s="143"/>
      <c r="V922" s="143"/>
      <c r="W922" s="143"/>
      <c r="X922" s="143"/>
      <c r="Y922" s="143"/>
      <c r="Z922" s="143"/>
    </row>
    <row r="923" spans="1:26" ht="15.75" customHeight="1">
      <c r="A923" s="147"/>
      <c r="B923" s="143"/>
      <c r="C923" s="146"/>
      <c r="D923" s="146"/>
      <c r="E923" s="145"/>
      <c r="F923" s="144"/>
      <c r="G923" s="143"/>
      <c r="H923" s="143"/>
      <c r="I923" s="143"/>
      <c r="J923" s="143"/>
      <c r="K923" s="143"/>
      <c r="L923" s="143"/>
      <c r="M923" s="143"/>
      <c r="N923" s="143"/>
      <c r="O923" s="143"/>
      <c r="P923" s="143"/>
      <c r="Q923" s="143"/>
      <c r="R923" s="143"/>
      <c r="S923" s="143"/>
      <c r="T923" s="143"/>
      <c r="U923" s="143"/>
      <c r="V923" s="143"/>
      <c r="W923" s="143"/>
      <c r="X923" s="143"/>
      <c r="Y923" s="143"/>
      <c r="Z923" s="143"/>
    </row>
    <row r="924" spans="1:26" ht="15.75" customHeight="1">
      <c r="A924" s="147"/>
      <c r="B924" s="143"/>
      <c r="C924" s="146"/>
      <c r="D924" s="146"/>
      <c r="E924" s="145"/>
      <c r="F924" s="144"/>
      <c r="G924" s="143"/>
      <c r="H924" s="143"/>
      <c r="I924" s="143"/>
      <c r="J924" s="143"/>
      <c r="K924" s="143"/>
      <c r="L924" s="143"/>
      <c r="M924" s="143"/>
      <c r="N924" s="143"/>
      <c r="O924" s="143"/>
      <c r="P924" s="143"/>
      <c r="Q924" s="143"/>
      <c r="R924" s="143"/>
      <c r="S924" s="143"/>
      <c r="T924" s="143"/>
      <c r="U924" s="143"/>
      <c r="V924" s="143"/>
      <c r="W924" s="143"/>
      <c r="X924" s="143"/>
      <c r="Y924" s="143"/>
      <c r="Z924" s="143"/>
    </row>
    <row r="925" spans="1:26" ht="15.75" customHeight="1">
      <c r="A925" s="147"/>
      <c r="B925" s="143"/>
      <c r="C925" s="146"/>
      <c r="D925" s="146"/>
      <c r="E925" s="145"/>
      <c r="F925" s="144"/>
      <c r="G925" s="143"/>
      <c r="H925" s="143"/>
      <c r="I925" s="143"/>
      <c r="J925" s="143"/>
      <c r="K925" s="143"/>
      <c r="L925" s="143"/>
      <c r="M925" s="143"/>
      <c r="N925" s="143"/>
      <c r="O925" s="143"/>
      <c r="P925" s="143"/>
      <c r="Q925" s="143"/>
      <c r="R925" s="143"/>
      <c r="S925" s="143"/>
      <c r="T925" s="143"/>
      <c r="U925" s="143"/>
      <c r="V925" s="143"/>
      <c r="W925" s="143"/>
      <c r="X925" s="143"/>
      <c r="Y925" s="143"/>
      <c r="Z925" s="143"/>
    </row>
    <row r="926" spans="1:26" ht="15.75" customHeight="1">
      <c r="A926" s="147"/>
      <c r="B926" s="143"/>
      <c r="C926" s="146"/>
      <c r="D926" s="146"/>
      <c r="E926" s="145"/>
      <c r="F926" s="144"/>
      <c r="G926" s="143"/>
      <c r="H926" s="143"/>
      <c r="I926" s="143"/>
      <c r="J926" s="143"/>
      <c r="K926" s="143"/>
      <c r="L926" s="143"/>
      <c r="M926" s="143"/>
      <c r="N926" s="143"/>
      <c r="O926" s="143"/>
      <c r="P926" s="143"/>
      <c r="Q926" s="143"/>
      <c r="R926" s="143"/>
      <c r="S926" s="143"/>
      <c r="T926" s="143"/>
      <c r="U926" s="143"/>
      <c r="V926" s="143"/>
      <c r="W926" s="143"/>
      <c r="X926" s="143"/>
      <c r="Y926" s="143"/>
      <c r="Z926" s="143"/>
    </row>
    <row r="927" spans="1:26" ht="15.75" customHeight="1">
      <c r="A927" s="147"/>
      <c r="B927" s="143"/>
      <c r="C927" s="146"/>
      <c r="D927" s="146"/>
      <c r="E927" s="145"/>
      <c r="F927" s="144"/>
      <c r="G927" s="143"/>
      <c r="H927" s="143"/>
      <c r="I927" s="143"/>
      <c r="J927" s="143"/>
      <c r="K927" s="143"/>
      <c r="L927" s="143"/>
      <c r="M927" s="143"/>
      <c r="N927" s="143"/>
      <c r="O927" s="143"/>
      <c r="P927" s="143"/>
      <c r="Q927" s="143"/>
      <c r="R927" s="143"/>
      <c r="S927" s="143"/>
      <c r="T927" s="143"/>
      <c r="U927" s="143"/>
      <c r="V927" s="143"/>
      <c r="W927" s="143"/>
      <c r="X927" s="143"/>
      <c r="Y927" s="143"/>
      <c r="Z927" s="143"/>
    </row>
    <row r="928" spans="1:26" ht="15.75" customHeight="1">
      <c r="A928" s="147"/>
      <c r="B928" s="143"/>
      <c r="C928" s="146"/>
      <c r="D928" s="146"/>
      <c r="E928" s="145"/>
      <c r="F928" s="144"/>
      <c r="G928" s="143"/>
      <c r="H928" s="143"/>
      <c r="I928" s="143"/>
      <c r="J928" s="143"/>
      <c r="K928" s="143"/>
      <c r="L928" s="143"/>
      <c r="M928" s="143"/>
      <c r="N928" s="143"/>
      <c r="O928" s="143"/>
      <c r="P928" s="143"/>
      <c r="Q928" s="143"/>
      <c r="R928" s="143"/>
      <c r="S928" s="143"/>
      <c r="T928" s="143"/>
      <c r="U928" s="143"/>
      <c r="V928" s="143"/>
      <c r="W928" s="143"/>
      <c r="X928" s="143"/>
      <c r="Y928" s="143"/>
      <c r="Z928" s="143"/>
    </row>
    <row r="929" spans="1:26" ht="15.75" customHeight="1">
      <c r="A929" s="147"/>
      <c r="B929" s="143"/>
      <c r="C929" s="146"/>
      <c r="D929" s="146"/>
      <c r="E929" s="145"/>
      <c r="F929" s="144"/>
      <c r="G929" s="143"/>
      <c r="H929" s="143"/>
      <c r="I929" s="143"/>
      <c r="J929" s="143"/>
      <c r="K929" s="143"/>
      <c r="L929" s="143"/>
      <c r="M929" s="143"/>
      <c r="N929" s="143"/>
      <c r="O929" s="143"/>
      <c r="P929" s="143"/>
      <c r="Q929" s="143"/>
      <c r="R929" s="143"/>
      <c r="S929" s="143"/>
      <c r="T929" s="143"/>
      <c r="U929" s="143"/>
      <c r="V929" s="143"/>
      <c r="W929" s="143"/>
      <c r="X929" s="143"/>
      <c r="Y929" s="143"/>
      <c r="Z929" s="143"/>
    </row>
    <row r="930" spans="1:26" ht="15.75" customHeight="1">
      <c r="A930" s="147"/>
      <c r="B930" s="143"/>
      <c r="C930" s="146"/>
      <c r="D930" s="146"/>
      <c r="E930" s="145"/>
      <c r="F930" s="144"/>
      <c r="G930" s="143"/>
      <c r="H930" s="143"/>
      <c r="I930" s="143"/>
      <c r="J930" s="143"/>
      <c r="K930" s="143"/>
      <c r="L930" s="143"/>
      <c r="M930" s="143"/>
      <c r="N930" s="143"/>
      <c r="O930" s="143"/>
      <c r="P930" s="143"/>
      <c r="Q930" s="143"/>
      <c r="R930" s="143"/>
      <c r="S930" s="143"/>
      <c r="T930" s="143"/>
      <c r="U930" s="143"/>
      <c r="V930" s="143"/>
      <c r="W930" s="143"/>
      <c r="X930" s="143"/>
      <c r="Y930" s="143"/>
      <c r="Z930" s="143"/>
    </row>
    <row r="931" spans="1:26" ht="15.75" customHeight="1">
      <c r="A931" s="147"/>
      <c r="B931" s="143"/>
      <c r="C931" s="146"/>
      <c r="D931" s="146"/>
      <c r="E931" s="145"/>
      <c r="F931" s="144"/>
      <c r="G931" s="143"/>
      <c r="H931" s="143"/>
      <c r="I931" s="143"/>
      <c r="J931" s="143"/>
      <c r="K931" s="143"/>
      <c r="L931" s="143"/>
      <c r="M931" s="143"/>
      <c r="N931" s="143"/>
      <c r="O931" s="143"/>
      <c r="P931" s="143"/>
      <c r="Q931" s="143"/>
      <c r="R931" s="143"/>
      <c r="S931" s="143"/>
      <c r="T931" s="143"/>
      <c r="U931" s="143"/>
      <c r="V931" s="143"/>
      <c r="W931" s="143"/>
      <c r="X931" s="143"/>
      <c r="Y931" s="143"/>
      <c r="Z931" s="143"/>
    </row>
    <row r="932" spans="1:26" ht="15.75" customHeight="1">
      <c r="A932" s="147"/>
      <c r="B932" s="143"/>
      <c r="C932" s="146"/>
      <c r="D932" s="146"/>
      <c r="E932" s="145"/>
      <c r="F932" s="144"/>
      <c r="G932" s="143"/>
      <c r="H932" s="143"/>
      <c r="I932" s="143"/>
      <c r="J932" s="143"/>
      <c r="K932" s="143"/>
      <c r="L932" s="143"/>
      <c r="M932" s="143"/>
      <c r="N932" s="143"/>
      <c r="O932" s="143"/>
      <c r="P932" s="143"/>
      <c r="Q932" s="143"/>
      <c r="R932" s="143"/>
      <c r="S932" s="143"/>
      <c r="T932" s="143"/>
      <c r="U932" s="143"/>
      <c r="V932" s="143"/>
      <c r="W932" s="143"/>
      <c r="X932" s="143"/>
      <c r="Y932" s="143"/>
      <c r="Z932" s="143"/>
    </row>
    <row r="933" spans="1:26" ht="15.75" customHeight="1">
      <c r="A933" s="147"/>
      <c r="B933" s="143"/>
      <c r="C933" s="146"/>
      <c r="D933" s="146"/>
      <c r="E933" s="145"/>
      <c r="F933" s="144"/>
      <c r="G933" s="143"/>
      <c r="H933" s="143"/>
      <c r="I933" s="143"/>
      <c r="J933" s="143"/>
      <c r="K933" s="143"/>
      <c r="L933" s="143"/>
      <c r="M933" s="143"/>
      <c r="N933" s="143"/>
      <c r="O933" s="143"/>
      <c r="P933" s="143"/>
      <c r="Q933" s="143"/>
      <c r="R933" s="143"/>
      <c r="S933" s="143"/>
      <c r="T933" s="143"/>
      <c r="U933" s="143"/>
      <c r="V933" s="143"/>
      <c r="W933" s="143"/>
      <c r="X933" s="143"/>
      <c r="Y933" s="143"/>
      <c r="Z933" s="143"/>
    </row>
    <row r="934" spans="1:26" ht="15.75" customHeight="1">
      <c r="A934" s="147"/>
      <c r="B934" s="143"/>
      <c r="C934" s="146"/>
      <c r="D934" s="146"/>
      <c r="E934" s="145"/>
      <c r="F934" s="144"/>
      <c r="G934" s="143"/>
      <c r="H934" s="143"/>
      <c r="I934" s="143"/>
      <c r="J934" s="143"/>
      <c r="K934" s="143"/>
      <c r="L934" s="143"/>
      <c r="M934" s="143"/>
      <c r="N934" s="143"/>
      <c r="O934" s="143"/>
      <c r="P934" s="143"/>
      <c r="Q934" s="143"/>
      <c r="R934" s="143"/>
      <c r="S934" s="143"/>
      <c r="T934" s="143"/>
      <c r="U934" s="143"/>
      <c r="V934" s="143"/>
      <c r="W934" s="143"/>
      <c r="X934" s="143"/>
      <c r="Y934" s="143"/>
      <c r="Z934" s="143"/>
    </row>
    <row r="935" spans="1:26" ht="15.75" customHeight="1">
      <c r="A935" s="147"/>
      <c r="B935" s="143"/>
      <c r="C935" s="146"/>
      <c r="D935" s="146"/>
      <c r="E935" s="145"/>
      <c r="F935" s="144"/>
      <c r="G935" s="143"/>
      <c r="H935" s="143"/>
      <c r="I935" s="143"/>
      <c r="J935" s="143"/>
      <c r="K935" s="143"/>
      <c r="L935" s="143"/>
      <c r="M935" s="143"/>
      <c r="N935" s="143"/>
      <c r="O935" s="143"/>
      <c r="P935" s="143"/>
      <c r="Q935" s="143"/>
      <c r="R935" s="143"/>
      <c r="S935" s="143"/>
      <c r="T935" s="143"/>
      <c r="U935" s="143"/>
      <c r="V935" s="143"/>
      <c r="W935" s="143"/>
      <c r="X935" s="143"/>
      <c r="Y935" s="143"/>
      <c r="Z935" s="143"/>
    </row>
    <row r="936" spans="1:26" ht="15.75" customHeight="1">
      <c r="A936" s="147"/>
      <c r="B936" s="143"/>
      <c r="C936" s="146"/>
      <c r="D936" s="146"/>
      <c r="E936" s="145"/>
      <c r="F936" s="144"/>
      <c r="G936" s="143"/>
      <c r="H936" s="143"/>
      <c r="I936" s="143"/>
      <c r="J936" s="143"/>
      <c r="K936" s="143"/>
      <c r="L936" s="143"/>
      <c r="M936" s="143"/>
      <c r="N936" s="143"/>
      <c r="O936" s="143"/>
      <c r="P936" s="143"/>
      <c r="Q936" s="143"/>
      <c r="R936" s="143"/>
      <c r="S936" s="143"/>
      <c r="T936" s="143"/>
      <c r="U936" s="143"/>
      <c r="V936" s="143"/>
      <c r="W936" s="143"/>
      <c r="X936" s="143"/>
      <c r="Y936" s="143"/>
      <c r="Z936" s="143"/>
    </row>
    <row r="937" spans="1:26" ht="15.75" customHeight="1">
      <c r="A937" s="147"/>
      <c r="B937" s="143"/>
      <c r="C937" s="146"/>
      <c r="D937" s="146"/>
      <c r="E937" s="145"/>
      <c r="F937" s="144"/>
      <c r="G937" s="143"/>
      <c r="H937" s="143"/>
      <c r="I937" s="143"/>
      <c r="J937" s="143"/>
      <c r="K937" s="143"/>
      <c r="L937" s="143"/>
      <c r="M937" s="143"/>
      <c r="N937" s="143"/>
      <c r="O937" s="143"/>
      <c r="P937" s="143"/>
      <c r="Q937" s="143"/>
      <c r="R937" s="143"/>
      <c r="S937" s="143"/>
      <c r="T937" s="143"/>
      <c r="U937" s="143"/>
      <c r="V937" s="143"/>
      <c r="W937" s="143"/>
      <c r="X937" s="143"/>
      <c r="Y937" s="143"/>
      <c r="Z937" s="143"/>
    </row>
    <row r="938" spans="1:26" ht="15.75" customHeight="1">
      <c r="A938" s="147"/>
      <c r="B938" s="143"/>
      <c r="C938" s="146"/>
      <c r="D938" s="146"/>
      <c r="E938" s="145"/>
      <c r="F938" s="144"/>
      <c r="G938" s="143"/>
      <c r="H938" s="143"/>
      <c r="I938" s="143"/>
      <c r="J938" s="143"/>
      <c r="K938" s="143"/>
      <c r="L938" s="143"/>
      <c r="M938" s="143"/>
      <c r="N938" s="143"/>
      <c r="O938" s="143"/>
      <c r="P938" s="143"/>
      <c r="Q938" s="143"/>
      <c r="R938" s="143"/>
      <c r="S938" s="143"/>
      <c r="T938" s="143"/>
      <c r="U938" s="143"/>
      <c r="V938" s="143"/>
      <c r="W938" s="143"/>
      <c r="X938" s="143"/>
      <c r="Y938" s="143"/>
      <c r="Z938" s="143"/>
    </row>
    <row r="939" spans="1:26" ht="15.75" customHeight="1">
      <c r="A939" s="147"/>
      <c r="B939" s="143"/>
      <c r="C939" s="146"/>
      <c r="D939" s="146"/>
      <c r="E939" s="145"/>
      <c r="F939" s="144"/>
      <c r="G939" s="143"/>
      <c r="H939" s="143"/>
      <c r="I939" s="143"/>
      <c r="J939" s="143"/>
      <c r="K939" s="143"/>
      <c r="L939" s="143"/>
      <c r="M939" s="143"/>
      <c r="N939" s="143"/>
      <c r="O939" s="143"/>
      <c r="P939" s="143"/>
      <c r="Q939" s="143"/>
      <c r="R939" s="143"/>
      <c r="S939" s="143"/>
      <c r="T939" s="143"/>
      <c r="U939" s="143"/>
      <c r="V939" s="143"/>
      <c r="W939" s="143"/>
      <c r="X939" s="143"/>
      <c r="Y939" s="143"/>
      <c r="Z939" s="143"/>
    </row>
    <row r="940" spans="1:26" ht="15.75" customHeight="1">
      <c r="A940" s="147"/>
      <c r="B940" s="143"/>
      <c r="C940" s="146"/>
      <c r="D940" s="146"/>
      <c r="E940" s="145"/>
      <c r="F940" s="144"/>
      <c r="G940" s="143"/>
      <c r="H940" s="143"/>
      <c r="I940" s="143"/>
      <c r="J940" s="143"/>
      <c r="K940" s="143"/>
      <c r="L940" s="143"/>
      <c r="M940" s="143"/>
      <c r="N940" s="143"/>
      <c r="O940" s="143"/>
      <c r="P940" s="143"/>
      <c r="Q940" s="143"/>
      <c r="R940" s="143"/>
      <c r="S940" s="143"/>
      <c r="T940" s="143"/>
      <c r="U940" s="143"/>
      <c r="V940" s="143"/>
      <c r="W940" s="143"/>
      <c r="X940" s="143"/>
      <c r="Y940" s="143"/>
      <c r="Z940" s="143"/>
    </row>
    <row r="941" spans="1:26" ht="15.75" customHeight="1">
      <c r="A941" s="147"/>
      <c r="B941" s="143"/>
      <c r="C941" s="146"/>
      <c r="D941" s="146"/>
      <c r="E941" s="145"/>
      <c r="F941" s="144"/>
      <c r="G941" s="143"/>
      <c r="H941" s="143"/>
      <c r="I941" s="143"/>
      <c r="J941" s="143"/>
      <c r="K941" s="143"/>
      <c r="L941" s="143"/>
      <c r="M941" s="143"/>
      <c r="N941" s="143"/>
      <c r="O941" s="143"/>
      <c r="P941" s="143"/>
      <c r="Q941" s="143"/>
      <c r="R941" s="143"/>
      <c r="S941" s="143"/>
      <c r="T941" s="143"/>
      <c r="U941" s="143"/>
      <c r="V941" s="143"/>
      <c r="W941" s="143"/>
      <c r="X941" s="143"/>
      <c r="Y941" s="143"/>
      <c r="Z941" s="143"/>
    </row>
    <row r="942" spans="1:26" ht="15.75" customHeight="1">
      <c r="A942" s="147"/>
      <c r="B942" s="143"/>
      <c r="C942" s="146"/>
      <c r="D942" s="146"/>
      <c r="E942" s="145"/>
      <c r="F942" s="144"/>
      <c r="G942" s="143"/>
      <c r="H942" s="143"/>
      <c r="I942" s="143"/>
      <c r="J942" s="143"/>
      <c r="K942" s="143"/>
      <c r="L942" s="143"/>
      <c r="M942" s="143"/>
      <c r="N942" s="143"/>
      <c r="O942" s="143"/>
      <c r="P942" s="143"/>
      <c r="Q942" s="143"/>
      <c r="R942" s="143"/>
      <c r="S942" s="143"/>
      <c r="T942" s="143"/>
      <c r="U942" s="143"/>
      <c r="V942" s="143"/>
      <c r="W942" s="143"/>
      <c r="X942" s="143"/>
      <c r="Y942" s="143"/>
      <c r="Z942" s="143"/>
    </row>
    <row r="943" spans="1:26" ht="15.75" customHeight="1">
      <c r="A943" s="147"/>
      <c r="B943" s="143"/>
      <c r="C943" s="146"/>
      <c r="D943" s="146"/>
      <c r="E943" s="145"/>
      <c r="F943" s="144"/>
      <c r="G943" s="143"/>
      <c r="H943" s="143"/>
      <c r="I943" s="143"/>
      <c r="J943" s="143"/>
      <c r="K943" s="143"/>
      <c r="L943" s="143"/>
      <c r="M943" s="143"/>
      <c r="N943" s="143"/>
      <c r="O943" s="143"/>
      <c r="P943" s="143"/>
      <c r="Q943" s="143"/>
      <c r="R943" s="143"/>
      <c r="S943" s="143"/>
      <c r="T943" s="143"/>
      <c r="U943" s="143"/>
      <c r="V943" s="143"/>
      <c r="W943" s="143"/>
      <c r="X943" s="143"/>
      <c r="Y943" s="143"/>
      <c r="Z943" s="143"/>
    </row>
    <row r="944" spans="1:26" ht="15.75" customHeight="1">
      <c r="A944" s="147"/>
      <c r="B944" s="143"/>
      <c r="C944" s="146"/>
      <c r="D944" s="146"/>
      <c r="E944" s="145"/>
      <c r="F944" s="144"/>
      <c r="G944" s="143"/>
      <c r="H944" s="143"/>
      <c r="I944" s="143"/>
      <c r="J944" s="143"/>
      <c r="K944" s="143"/>
      <c r="L944" s="143"/>
      <c r="M944" s="143"/>
      <c r="N944" s="143"/>
      <c r="O944" s="143"/>
      <c r="P944" s="143"/>
      <c r="Q944" s="143"/>
      <c r="R944" s="143"/>
      <c r="S944" s="143"/>
      <c r="T944" s="143"/>
      <c r="U944" s="143"/>
      <c r="V944" s="143"/>
      <c r="W944" s="143"/>
      <c r="X944" s="143"/>
      <c r="Y944" s="143"/>
      <c r="Z944" s="143"/>
    </row>
    <row r="945" spans="1:26" ht="15.75" customHeight="1">
      <c r="A945" s="147"/>
      <c r="B945" s="143"/>
      <c r="C945" s="146"/>
      <c r="D945" s="146"/>
      <c r="E945" s="145"/>
      <c r="F945" s="144"/>
      <c r="G945" s="143"/>
      <c r="H945" s="143"/>
      <c r="I945" s="143"/>
      <c r="J945" s="143"/>
      <c r="K945" s="143"/>
      <c r="L945" s="143"/>
      <c r="M945" s="143"/>
      <c r="N945" s="143"/>
      <c r="O945" s="143"/>
      <c r="P945" s="143"/>
      <c r="Q945" s="143"/>
      <c r="R945" s="143"/>
      <c r="S945" s="143"/>
      <c r="T945" s="143"/>
      <c r="U945" s="143"/>
      <c r="V945" s="143"/>
      <c r="W945" s="143"/>
      <c r="X945" s="143"/>
      <c r="Y945" s="143"/>
      <c r="Z945" s="143"/>
    </row>
    <row r="946" spans="1:26" ht="15.75" customHeight="1">
      <c r="A946" s="147"/>
      <c r="B946" s="143"/>
      <c r="C946" s="146"/>
      <c r="D946" s="146"/>
      <c r="E946" s="145"/>
      <c r="F946" s="144"/>
      <c r="G946" s="143"/>
      <c r="H946" s="143"/>
      <c r="I946" s="143"/>
      <c r="J946" s="143"/>
      <c r="K946" s="143"/>
      <c r="L946" s="143"/>
      <c r="M946" s="143"/>
      <c r="N946" s="143"/>
      <c r="O946" s="143"/>
      <c r="P946" s="143"/>
      <c r="Q946" s="143"/>
      <c r="R946" s="143"/>
      <c r="S946" s="143"/>
      <c r="T946" s="143"/>
      <c r="U946" s="143"/>
      <c r="V946" s="143"/>
      <c r="W946" s="143"/>
      <c r="X946" s="143"/>
      <c r="Y946" s="143"/>
      <c r="Z946" s="143"/>
    </row>
    <row r="947" spans="1:26" ht="15.75" customHeight="1">
      <c r="A947" s="147"/>
      <c r="B947" s="143"/>
      <c r="C947" s="146"/>
      <c r="D947" s="146"/>
      <c r="E947" s="145"/>
      <c r="F947" s="144"/>
      <c r="G947" s="143"/>
      <c r="H947" s="143"/>
      <c r="I947" s="143"/>
      <c r="J947" s="143"/>
      <c r="K947" s="143"/>
      <c r="L947" s="143"/>
      <c r="M947" s="143"/>
      <c r="N947" s="143"/>
      <c r="O947" s="143"/>
      <c r="P947" s="143"/>
      <c r="Q947" s="143"/>
      <c r="R947" s="143"/>
      <c r="S947" s="143"/>
      <c r="T947" s="143"/>
      <c r="U947" s="143"/>
      <c r="V947" s="143"/>
      <c r="W947" s="143"/>
      <c r="X947" s="143"/>
      <c r="Y947" s="143"/>
      <c r="Z947" s="143"/>
    </row>
    <row r="948" spans="1:26" ht="15.75" customHeight="1">
      <c r="A948" s="147"/>
      <c r="B948" s="143"/>
      <c r="C948" s="146"/>
      <c r="D948" s="146"/>
      <c r="E948" s="145"/>
      <c r="F948" s="144"/>
      <c r="G948" s="143"/>
      <c r="H948" s="143"/>
      <c r="I948" s="143"/>
      <c r="J948" s="143"/>
      <c r="K948" s="143"/>
      <c r="L948" s="143"/>
      <c r="M948" s="143"/>
      <c r="N948" s="143"/>
      <c r="O948" s="143"/>
      <c r="P948" s="143"/>
      <c r="Q948" s="143"/>
      <c r="R948" s="143"/>
      <c r="S948" s="143"/>
      <c r="T948" s="143"/>
      <c r="U948" s="143"/>
      <c r="V948" s="143"/>
      <c r="W948" s="143"/>
      <c r="X948" s="143"/>
      <c r="Y948" s="143"/>
      <c r="Z948" s="143"/>
    </row>
    <row r="949" spans="1:26" ht="15.75" customHeight="1">
      <c r="A949" s="147"/>
      <c r="B949" s="143"/>
      <c r="C949" s="146"/>
      <c r="D949" s="146"/>
      <c r="E949" s="145"/>
      <c r="F949" s="144"/>
      <c r="G949" s="143"/>
      <c r="H949" s="143"/>
      <c r="I949" s="143"/>
      <c r="J949" s="143"/>
      <c r="K949" s="143"/>
      <c r="L949" s="143"/>
      <c r="M949" s="143"/>
      <c r="N949" s="143"/>
      <c r="O949" s="143"/>
      <c r="P949" s="143"/>
      <c r="Q949" s="143"/>
      <c r="R949" s="143"/>
      <c r="S949" s="143"/>
      <c r="T949" s="143"/>
      <c r="U949" s="143"/>
      <c r="V949" s="143"/>
      <c r="W949" s="143"/>
      <c r="X949" s="143"/>
      <c r="Y949" s="143"/>
      <c r="Z949" s="143"/>
    </row>
    <row r="950" spans="1:26" ht="15.75" customHeight="1">
      <c r="A950" s="147"/>
      <c r="B950" s="143"/>
      <c r="C950" s="146"/>
      <c r="D950" s="146"/>
      <c r="E950" s="145"/>
      <c r="F950" s="144"/>
      <c r="G950" s="143"/>
      <c r="H950" s="143"/>
      <c r="I950" s="143"/>
      <c r="J950" s="143"/>
      <c r="K950" s="143"/>
      <c r="L950" s="143"/>
      <c r="M950" s="143"/>
      <c r="N950" s="143"/>
      <c r="O950" s="143"/>
      <c r="P950" s="143"/>
      <c r="Q950" s="143"/>
      <c r="R950" s="143"/>
      <c r="S950" s="143"/>
      <c r="T950" s="143"/>
      <c r="U950" s="143"/>
      <c r="V950" s="143"/>
      <c r="W950" s="143"/>
      <c r="X950" s="143"/>
      <c r="Y950" s="143"/>
      <c r="Z950" s="143"/>
    </row>
    <row r="951" spans="1:26" ht="15.75" customHeight="1">
      <c r="A951" s="147"/>
      <c r="B951" s="143"/>
      <c r="C951" s="146"/>
      <c r="D951" s="146"/>
      <c r="E951" s="145"/>
      <c r="F951" s="144"/>
      <c r="G951" s="143"/>
      <c r="H951" s="143"/>
      <c r="I951" s="143"/>
      <c r="J951" s="143"/>
      <c r="K951" s="143"/>
      <c r="L951" s="143"/>
      <c r="M951" s="143"/>
      <c r="N951" s="143"/>
      <c r="O951" s="143"/>
      <c r="P951" s="143"/>
      <c r="Q951" s="143"/>
      <c r="R951" s="143"/>
      <c r="S951" s="143"/>
      <c r="T951" s="143"/>
      <c r="U951" s="143"/>
      <c r="V951" s="143"/>
      <c r="W951" s="143"/>
      <c r="X951" s="143"/>
      <c r="Y951" s="143"/>
      <c r="Z951" s="143"/>
    </row>
    <row r="952" spans="1:26" ht="15.75" customHeight="1">
      <c r="A952" s="147"/>
      <c r="B952" s="143"/>
      <c r="C952" s="146"/>
      <c r="D952" s="146"/>
      <c r="E952" s="145"/>
      <c r="F952" s="144"/>
      <c r="G952" s="143"/>
      <c r="H952" s="143"/>
      <c r="I952" s="143"/>
      <c r="J952" s="143"/>
      <c r="K952" s="143"/>
      <c r="L952" s="143"/>
      <c r="M952" s="143"/>
      <c r="N952" s="143"/>
      <c r="O952" s="143"/>
      <c r="P952" s="143"/>
      <c r="Q952" s="143"/>
      <c r="R952" s="143"/>
      <c r="S952" s="143"/>
      <c r="T952" s="143"/>
      <c r="U952" s="143"/>
      <c r="V952" s="143"/>
      <c r="W952" s="143"/>
      <c r="X952" s="143"/>
      <c r="Y952" s="143"/>
      <c r="Z952" s="143"/>
    </row>
    <row r="953" spans="1:26" ht="15.75" customHeight="1">
      <c r="A953" s="147"/>
      <c r="B953" s="143"/>
      <c r="C953" s="146"/>
      <c r="D953" s="146"/>
      <c r="E953" s="145"/>
      <c r="F953" s="144"/>
      <c r="G953" s="143"/>
      <c r="H953" s="143"/>
      <c r="I953" s="143"/>
      <c r="J953" s="143"/>
      <c r="K953" s="143"/>
      <c r="L953" s="143"/>
      <c r="M953" s="143"/>
      <c r="N953" s="143"/>
      <c r="O953" s="143"/>
      <c r="P953" s="143"/>
      <c r="Q953" s="143"/>
      <c r="R953" s="143"/>
      <c r="S953" s="143"/>
      <c r="T953" s="143"/>
      <c r="U953" s="143"/>
      <c r="V953" s="143"/>
      <c r="W953" s="143"/>
      <c r="X953" s="143"/>
      <c r="Y953" s="143"/>
      <c r="Z953" s="143"/>
    </row>
    <row r="954" spans="1:26" ht="15.75" customHeight="1">
      <c r="A954" s="147"/>
      <c r="B954" s="143"/>
      <c r="C954" s="146"/>
      <c r="D954" s="146"/>
      <c r="E954" s="145"/>
      <c r="F954" s="144"/>
      <c r="G954" s="143"/>
      <c r="H954" s="143"/>
      <c r="I954" s="143"/>
      <c r="J954" s="143"/>
      <c r="K954" s="143"/>
      <c r="L954" s="143"/>
      <c r="M954" s="143"/>
      <c r="N954" s="143"/>
      <c r="O954" s="143"/>
      <c r="P954" s="143"/>
      <c r="Q954" s="143"/>
      <c r="R954" s="143"/>
      <c r="S954" s="143"/>
      <c r="T954" s="143"/>
      <c r="U954" s="143"/>
      <c r="V954" s="143"/>
      <c r="W954" s="143"/>
      <c r="X954" s="143"/>
      <c r="Y954" s="143"/>
      <c r="Z954" s="143"/>
    </row>
    <row r="955" spans="1:26" ht="15.75" customHeight="1">
      <c r="A955" s="147"/>
      <c r="B955" s="143"/>
      <c r="C955" s="146"/>
      <c r="D955" s="146"/>
      <c r="E955" s="145"/>
      <c r="F955" s="144"/>
      <c r="G955" s="143"/>
      <c r="H955" s="143"/>
      <c r="I955" s="143"/>
      <c r="J955" s="143"/>
      <c r="K955" s="143"/>
      <c r="L955" s="143"/>
      <c r="M955" s="143"/>
      <c r="N955" s="143"/>
      <c r="O955" s="143"/>
      <c r="P955" s="143"/>
      <c r="Q955" s="143"/>
      <c r="R955" s="143"/>
      <c r="S955" s="143"/>
      <c r="T955" s="143"/>
      <c r="U955" s="143"/>
      <c r="V955" s="143"/>
      <c r="W955" s="143"/>
      <c r="X955" s="143"/>
      <c r="Y955" s="143"/>
      <c r="Z955" s="143"/>
    </row>
    <row r="956" spans="1:26" ht="15.75" customHeight="1">
      <c r="A956" s="147"/>
      <c r="B956" s="143"/>
      <c r="C956" s="146"/>
      <c r="D956" s="146"/>
      <c r="E956" s="145"/>
      <c r="F956" s="144"/>
      <c r="G956" s="143"/>
      <c r="H956" s="143"/>
      <c r="I956" s="143"/>
      <c r="J956" s="143"/>
      <c r="K956" s="143"/>
      <c r="L956" s="143"/>
      <c r="M956" s="143"/>
      <c r="N956" s="143"/>
      <c r="O956" s="143"/>
      <c r="P956" s="143"/>
      <c r="Q956" s="143"/>
      <c r="R956" s="143"/>
      <c r="S956" s="143"/>
      <c r="T956" s="143"/>
      <c r="U956" s="143"/>
      <c r="V956" s="143"/>
      <c r="W956" s="143"/>
      <c r="X956" s="143"/>
      <c r="Y956" s="143"/>
      <c r="Z956" s="143"/>
    </row>
    <row r="957" spans="1:26" ht="15.75" customHeight="1">
      <c r="A957" s="147"/>
      <c r="B957" s="143"/>
      <c r="C957" s="146"/>
      <c r="D957" s="146"/>
      <c r="E957" s="145"/>
      <c r="F957" s="144"/>
      <c r="G957" s="143"/>
      <c r="H957" s="143"/>
      <c r="I957" s="143"/>
      <c r="J957" s="143"/>
      <c r="K957" s="143"/>
      <c r="L957" s="143"/>
      <c r="M957" s="143"/>
      <c r="N957" s="143"/>
      <c r="O957" s="143"/>
      <c r="P957" s="143"/>
      <c r="Q957" s="143"/>
      <c r="R957" s="143"/>
      <c r="S957" s="143"/>
      <c r="T957" s="143"/>
      <c r="U957" s="143"/>
      <c r="V957" s="143"/>
      <c r="W957" s="143"/>
      <c r="X957" s="143"/>
      <c r="Y957" s="143"/>
      <c r="Z957" s="143"/>
    </row>
    <row r="958" spans="1:26" ht="15.75" customHeight="1">
      <c r="A958" s="147"/>
      <c r="B958" s="143"/>
      <c r="C958" s="146"/>
      <c r="D958" s="146"/>
      <c r="E958" s="145"/>
      <c r="F958" s="144"/>
      <c r="G958" s="143"/>
      <c r="H958" s="143"/>
      <c r="I958" s="143"/>
      <c r="J958" s="143"/>
      <c r="K958" s="143"/>
      <c r="L958" s="143"/>
      <c r="M958" s="143"/>
      <c r="N958" s="143"/>
      <c r="O958" s="143"/>
      <c r="P958" s="143"/>
      <c r="Q958" s="143"/>
      <c r="R958" s="143"/>
      <c r="S958" s="143"/>
      <c r="T958" s="143"/>
      <c r="U958" s="143"/>
      <c r="V958" s="143"/>
      <c r="W958" s="143"/>
      <c r="X958" s="143"/>
      <c r="Y958" s="143"/>
      <c r="Z958" s="143"/>
    </row>
    <row r="959" spans="1:26" ht="15.75" customHeight="1">
      <c r="A959" s="147"/>
      <c r="B959" s="143"/>
      <c r="C959" s="146"/>
      <c r="D959" s="146"/>
      <c r="E959" s="145"/>
      <c r="F959" s="144"/>
      <c r="G959" s="143"/>
      <c r="H959" s="143"/>
      <c r="I959" s="143"/>
      <c r="J959" s="143"/>
      <c r="K959" s="143"/>
      <c r="L959" s="143"/>
      <c r="M959" s="143"/>
      <c r="N959" s="143"/>
      <c r="O959" s="143"/>
      <c r="P959" s="143"/>
      <c r="Q959" s="143"/>
      <c r="R959" s="143"/>
      <c r="S959" s="143"/>
      <c r="T959" s="143"/>
      <c r="U959" s="143"/>
      <c r="V959" s="143"/>
      <c r="W959" s="143"/>
      <c r="X959" s="143"/>
      <c r="Y959" s="143"/>
      <c r="Z959" s="143"/>
    </row>
    <row r="960" spans="1:26" ht="15.75" customHeight="1">
      <c r="A960" s="147"/>
      <c r="B960" s="143"/>
      <c r="C960" s="146"/>
      <c r="D960" s="146"/>
      <c r="E960" s="145"/>
      <c r="F960" s="144"/>
      <c r="G960" s="143"/>
      <c r="H960" s="143"/>
      <c r="I960" s="143"/>
      <c r="J960" s="143"/>
      <c r="K960" s="143"/>
      <c r="L960" s="143"/>
      <c r="M960" s="143"/>
      <c r="N960" s="143"/>
      <c r="O960" s="143"/>
      <c r="P960" s="143"/>
      <c r="Q960" s="143"/>
      <c r="R960" s="143"/>
      <c r="S960" s="143"/>
      <c r="T960" s="143"/>
      <c r="U960" s="143"/>
      <c r="V960" s="143"/>
      <c r="W960" s="143"/>
      <c r="X960" s="143"/>
      <c r="Y960" s="143"/>
      <c r="Z960" s="143"/>
    </row>
    <row r="961" spans="1:26" ht="15.75" customHeight="1">
      <c r="A961" s="147"/>
      <c r="B961" s="143"/>
      <c r="C961" s="146"/>
      <c r="D961" s="146"/>
      <c r="E961" s="145"/>
      <c r="F961" s="144"/>
      <c r="G961" s="143"/>
      <c r="H961" s="143"/>
      <c r="I961" s="143"/>
      <c r="J961" s="143"/>
      <c r="K961" s="143"/>
      <c r="L961" s="143"/>
      <c r="M961" s="143"/>
      <c r="N961" s="143"/>
      <c r="O961" s="143"/>
      <c r="P961" s="143"/>
      <c r="Q961" s="143"/>
      <c r="R961" s="143"/>
      <c r="S961" s="143"/>
      <c r="T961" s="143"/>
      <c r="U961" s="143"/>
      <c r="V961" s="143"/>
      <c r="W961" s="143"/>
      <c r="X961" s="143"/>
      <c r="Y961" s="143"/>
      <c r="Z961" s="143"/>
    </row>
    <row r="962" spans="1:26" ht="15.75" customHeight="1">
      <c r="A962" s="147"/>
      <c r="B962" s="143"/>
      <c r="C962" s="146"/>
      <c r="D962" s="146"/>
      <c r="E962" s="145"/>
      <c r="F962" s="144"/>
      <c r="G962" s="143"/>
      <c r="H962" s="143"/>
      <c r="I962" s="143"/>
      <c r="J962" s="143"/>
      <c r="K962" s="143"/>
      <c r="L962" s="143"/>
      <c r="M962" s="143"/>
      <c r="N962" s="143"/>
      <c r="O962" s="143"/>
      <c r="P962" s="143"/>
      <c r="Q962" s="143"/>
      <c r="R962" s="143"/>
      <c r="S962" s="143"/>
      <c r="T962" s="143"/>
      <c r="U962" s="143"/>
      <c r="V962" s="143"/>
      <c r="W962" s="143"/>
      <c r="X962" s="143"/>
      <c r="Y962" s="143"/>
      <c r="Z962" s="143"/>
    </row>
    <row r="963" spans="1:26" ht="15.75" customHeight="1">
      <c r="A963" s="147"/>
      <c r="B963" s="143"/>
      <c r="C963" s="146"/>
      <c r="D963" s="146"/>
      <c r="E963" s="145"/>
      <c r="F963" s="144"/>
      <c r="G963" s="143"/>
      <c r="H963" s="143"/>
      <c r="I963" s="143"/>
      <c r="J963" s="143"/>
      <c r="K963" s="143"/>
      <c r="L963" s="143"/>
      <c r="M963" s="143"/>
      <c r="N963" s="143"/>
      <c r="O963" s="143"/>
      <c r="P963" s="143"/>
      <c r="Q963" s="143"/>
      <c r="R963" s="143"/>
      <c r="S963" s="143"/>
      <c r="T963" s="143"/>
      <c r="U963" s="143"/>
      <c r="V963" s="143"/>
      <c r="W963" s="143"/>
      <c r="X963" s="143"/>
      <c r="Y963" s="143"/>
      <c r="Z963" s="143"/>
    </row>
    <row r="964" spans="1:26" ht="15.75" customHeight="1">
      <c r="A964" s="147"/>
      <c r="B964" s="143"/>
      <c r="C964" s="146"/>
      <c r="D964" s="146"/>
      <c r="E964" s="145"/>
      <c r="F964" s="144"/>
      <c r="G964" s="143"/>
      <c r="H964" s="143"/>
      <c r="I964" s="143"/>
      <c r="J964" s="143"/>
      <c r="K964" s="143"/>
      <c r="L964" s="143"/>
      <c r="M964" s="143"/>
      <c r="N964" s="143"/>
      <c r="O964" s="143"/>
      <c r="P964" s="143"/>
      <c r="Q964" s="143"/>
      <c r="R964" s="143"/>
      <c r="S964" s="143"/>
      <c r="T964" s="143"/>
      <c r="U964" s="143"/>
      <c r="V964" s="143"/>
      <c r="W964" s="143"/>
      <c r="X964" s="143"/>
      <c r="Y964" s="143"/>
      <c r="Z964" s="143"/>
    </row>
    <row r="965" spans="1:26" ht="15.75" customHeight="1">
      <c r="A965" s="147"/>
      <c r="B965" s="143"/>
      <c r="C965" s="146"/>
      <c r="D965" s="146"/>
      <c r="E965" s="145"/>
      <c r="F965" s="144"/>
      <c r="G965" s="143"/>
      <c r="H965" s="143"/>
      <c r="I965" s="143"/>
      <c r="J965" s="143"/>
      <c r="K965" s="143"/>
      <c r="L965" s="143"/>
      <c r="M965" s="143"/>
      <c r="N965" s="143"/>
      <c r="O965" s="143"/>
      <c r="P965" s="143"/>
      <c r="Q965" s="143"/>
      <c r="R965" s="143"/>
      <c r="S965" s="143"/>
      <c r="T965" s="143"/>
      <c r="U965" s="143"/>
      <c r="V965" s="143"/>
      <c r="W965" s="143"/>
      <c r="X965" s="143"/>
      <c r="Y965" s="143"/>
      <c r="Z965" s="143"/>
    </row>
    <row r="966" spans="1:26" ht="15.75" customHeight="1">
      <c r="A966" s="147"/>
      <c r="B966" s="143"/>
      <c r="C966" s="146"/>
      <c r="D966" s="146"/>
      <c r="E966" s="145"/>
      <c r="F966" s="144"/>
      <c r="G966" s="143"/>
      <c r="H966" s="143"/>
      <c r="I966" s="143"/>
      <c r="J966" s="143"/>
      <c r="K966" s="143"/>
      <c r="L966" s="143"/>
      <c r="M966" s="143"/>
      <c r="N966" s="143"/>
      <c r="O966" s="143"/>
      <c r="P966" s="143"/>
      <c r="Q966" s="143"/>
      <c r="R966" s="143"/>
      <c r="S966" s="143"/>
      <c r="T966" s="143"/>
      <c r="U966" s="143"/>
      <c r="V966" s="143"/>
      <c r="W966" s="143"/>
      <c r="X966" s="143"/>
      <c r="Y966" s="143"/>
      <c r="Z966" s="143"/>
    </row>
    <row r="967" spans="1:26" ht="15.75" customHeight="1">
      <c r="A967" s="147"/>
      <c r="B967" s="143"/>
      <c r="C967" s="146"/>
      <c r="D967" s="146"/>
      <c r="E967" s="145"/>
      <c r="F967" s="144"/>
      <c r="G967" s="143"/>
      <c r="H967" s="143"/>
      <c r="I967" s="143"/>
      <c r="J967" s="143"/>
      <c r="K967" s="143"/>
      <c r="L967" s="143"/>
      <c r="M967" s="143"/>
      <c r="N967" s="143"/>
      <c r="O967" s="143"/>
      <c r="P967" s="143"/>
      <c r="Q967" s="143"/>
      <c r="R967" s="143"/>
      <c r="S967" s="143"/>
      <c r="T967" s="143"/>
      <c r="U967" s="143"/>
      <c r="V967" s="143"/>
      <c r="W967" s="143"/>
      <c r="X967" s="143"/>
      <c r="Y967" s="143"/>
      <c r="Z967" s="143"/>
    </row>
    <row r="968" spans="1:26" ht="15.75" customHeight="1">
      <c r="A968" s="147"/>
      <c r="B968" s="143"/>
      <c r="C968" s="146"/>
      <c r="D968" s="146"/>
      <c r="E968" s="145"/>
      <c r="F968" s="144"/>
      <c r="G968" s="143"/>
      <c r="H968" s="143"/>
      <c r="I968" s="143"/>
      <c r="J968" s="143"/>
      <c r="K968" s="143"/>
      <c r="L968" s="143"/>
      <c r="M968" s="143"/>
      <c r="N968" s="143"/>
      <c r="O968" s="143"/>
      <c r="P968" s="143"/>
      <c r="Q968" s="143"/>
      <c r="R968" s="143"/>
      <c r="S968" s="143"/>
      <c r="T968" s="143"/>
      <c r="U968" s="143"/>
      <c r="V968" s="143"/>
      <c r="W968" s="143"/>
      <c r="X968" s="143"/>
      <c r="Y968" s="143"/>
      <c r="Z968" s="143"/>
    </row>
    <row r="969" spans="1:26" ht="15.75" customHeight="1">
      <c r="A969" s="147"/>
      <c r="B969" s="143"/>
      <c r="C969" s="146"/>
      <c r="D969" s="146"/>
      <c r="E969" s="145"/>
      <c r="F969" s="144"/>
      <c r="G969" s="143"/>
      <c r="H969" s="143"/>
      <c r="I969" s="143"/>
      <c r="J969" s="143"/>
      <c r="K969" s="143"/>
      <c r="L969" s="143"/>
      <c r="M969" s="143"/>
      <c r="N969" s="143"/>
      <c r="O969" s="143"/>
      <c r="P969" s="143"/>
      <c r="Q969" s="143"/>
      <c r="R969" s="143"/>
      <c r="S969" s="143"/>
      <c r="T969" s="143"/>
      <c r="U969" s="143"/>
      <c r="V969" s="143"/>
      <c r="W969" s="143"/>
      <c r="X969" s="143"/>
      <c r="Y969" s="143"/>
      <c r="Z969" s="143"/>
    </row>
    <row r="970" spans="1:26" ht="15.75" customHeight="1">
      <c r="A970" s="147"/>
      <c r="B970" s="143"/>
      <c r="C970" s="146"/>
      <c r="D970" s="146"/>
      <c r="E970" s="145"/>
      <c r="F970" s="144"/>
      <c r="G970" s="143"/>
      <c r="H970" s="143"/>
      <c r="I970" s="143"/>
      <c r="J970" s="143"/>
      <c r="K970" s="143"/>
      <c r="L970" s="143"/>
      <c r="M970" s="143"/>
      <c r="N970" s="143"/>
      <c r="O970" s="143"/>
      <c r="P970" s="143"/>
      <c r="Q970" s="143"/>
      <c r="R970" s="143"/>
      <c r="S970" s="143"/>
      <c r="T970" s="143"/>
      <c r="U970" s="143"/>
      <c r="V970" s="143"/>
      <c r="W970" s="143"/>
      <c r="X970" s="143"/>
      <c r="Y970" s="143"/>
      <c r="Z970" s="143"/>
    </row>
    <row r="971" spans="1:26" ht="15.75" customHeight="1">
      <c r="A971" s="147"/>
      <c r="B971" s="143"/>
      <c r="C971" s="146"/>
      <c r="D971" s="146"/>
      <c r="E971" s="145"/>
      <c r="F971" s="144"/>
      <c r="G971" s="143"/>
      <c r="H971" s="143"/>
      <c r="I971" s="143"/>
      <c r="J971" s="143"/>
      <c r="K971" s="143"/>
      <c r="L971" s="143"/>
      <c r="M971" s="143"/>
      <c r="N971" s="143"/>
      <c r="O971" s="143"/>
      <c r="P971" s="143"/>
      <c r="Q971" s="143"/>
      <c r="R971" s="143"/>
      <c r="S971" s="143"/>
      <c r="T971" s="143"/>
      <c r="U971" s="143"/>
      <c r="V971" s="143"/>
      <c r="W971" s="143"/>
      <c r="X971" s="143"/>
      <c r="Y971" s="143"/>
      <c r="Z971" s="143"/>
    </row>
    <row r="972" spans="1:26" ht="15.75" customHeight="1">
      <c r="A972" s="147"/>
      <c r="B972" s="143"/>
      <c r="C972" s="146"/>
      <c r="D972" s="146"/>
      <c r="E972" s="145"/>
      <c r="F972" s="144"/>
      <c r="G972" s="143"/>
      <c r="H972" s="143"/>
      <c r="I972" s="143"/>
      <c r="J972" s="143"/>
      <c r="K972" s="143"/>
      <c r="L972" s="143"/>
      <c r="M972" s="143"/>
      <c r="N972" s="143"/>
      <c r="O972" s="143"/>
      <c r="P972" s="143"/>
      <c r="Q972" s="143"/>
      <c r="R972" s="143"/>
      <c r="S972" s="143"/>
      <c r="T972" s="143"/>
      <c r="U972" s="143"/>
      <c r="V972" s="143"/>
      <c r="W972" s="143"/>
      <c r="X972" s="143"/>
      <c r="Y972" s="143"/>
      <c r="Z972" s="143"/>
    </row>
    <row r="973" spans="1:26" ht="15.75" customHeight="1">
      <c r="A973" s="147"/>
      <c r="B973" s="143"/>
      <c r="C973" s="146"/>
      <c r="D973" s="146"/>
      <c r="E973" s="145"/>
      <c r="F973" s="144"/>
      <c r="G973" s="143"/>
      <c r="H973" s="143"/>
      <c r="I973" s="143"/>
      <c r="J973" s="143"/>
      <c r="K973" s="143"/>
      <c r="L973" s="143"/>
      <c r="M973" s="143"/>
      <c r="N973" s="143"/>
      <c r="O973" s="143"/>
      <c r="P973" s="143"/>
      <c r="Q973" s="143"/>
      <c r="R973" s="143"/>
      <c r="S973" s="143"/>
      <c r="T973" s="143"/>
      <c r="U973" s="143"/>
      <c r="V973" s="143"/>
      <c r="W973" s="143"/>
      <c r="X973" s="143"/>
      <c r="Y973" s="143"/>
      <c r="Z973" s="143"/>
    </row>
    <row r="974" spans="1:26" ht="15.75" customHeight="1">
      <c r="A974" s="147"/>
      <c r="B974" s="143"/>
      <c r="C974" s="146"/>
      <c r="D974" s="146"/>
      <c r="E974" s="145"/>
      <c r="F974" s="144"/>
      <c r="G974" s="143"/>
      <c r="H974" s="143"/>
      <c r="I974" s="143"/>
      <c r="J974" s="143"/>
      <c r="K974" s="143"/>
      <c r="L974" s="143"/>
      <c r="M974" s="143"/>
      <c r="N974" s="143"/>
      <c r="O974" s="143"/>
      <c r="P974" s="143"/>
      <c r="Q974" s="143"/>
      <c r="R974" s="143"/>
      <c r="S974" s="143"/>
      <c r="T974" s="143"/>
      <c r="U974" s="143"/>
      <c r="V974" s="143"/>
      <c r="W974" s="143"/>
      <c r="X974" s="143"/>
      <c r="Y974" s="143"/>
      <c r="Z974" s="143"/>
    </row>
    <row r="975" spans="1:26" ht="15.75" customHeight="1">
      <c r="A975" s="147"/>
      <c r="B975" s="143"/>
      <c r="C975" s="146"/>
      <c r="D975" s="146"/>
      <c r="E975" s="145"/>
      <c r="F975" s="144"/>
      <c r="G975" s="143"/>
      <c r="H975" s="143"/>
      <c r="I975" s="143"/>
      <c r="J975" s="143"/>
      <c r="K975" s="143"/>
      <c r="L975" s="143"/>
      <c r="M975" s="143"/>
      <c r="N975" s="143"/>
      <c r="O975" s="143"/>
      <c r="P975" s="143"/>
      <c r="Q975" s="143"/>
      <c r="R975" s="143"/>
      <c r="S975" s="143"/>
      <c r="T975" s="143"/>
      <c r="U975" s="143"/>
      <c r="V975" s="143"/>
      <c r="W975" s="143"/>
      <c r="X975" s="143"/>
      <c r="Y975" s="143"/>
      <c r="Z975" s="143"/>
    </row>
    <row r="976" spans="1:26" ht="15.75" customHeight="1">
      <c r="A976" s="147"/>
      <c r="B976" s="143"/>
      <c r="C976" s="146"/>
      <c r="D976" s="146"/>
      <c r="E976" s="145"/>
      <c r="F976" s="144"/>
      <c r="G976" s="143"/>
      <c r="H976" s="143"/>
      <c r="I976" s="143"/>
      <c r="J976" s="143"/>
      <c r="K976" s="143"/>
      <c r="L976" s="143"/>
      <c r="M976" s="143"/>
      <c r="N976" s="143"/>
      <c r="O976" s="143"/>
      <c r="P976" s="143"/>
      <c r="Q976" s="143"/>
      <c r="R976" s="143"/>
      <c r="S976" s="143"/>
      <c r="T976" s="143"/>
      <c r="U976" s="143"/>
      <c r="V976" s="143"/>
      <c r="W976" s="143"/>
      <c r="X976" s="143"/>
      <c r="Y976" s="143"/>
      <c r="Z976" s="143"/>
    </row>
    <row r="977" spans="1:26" ht="15.75" customHeight="1">
      <c r="A977" s="147"/>
      <c r="B977" s="143"/>
      <c r="C977" s="146"/>
      <c r="D977" s="146"/>
      <c r="E977" s="145"/>
      <c r="F977" s="144"/>
      <c r="G977" s="143"/>
      <c r="H977" s="143"/>
      <c r="I977" s="143"/>
      <c r="J977" s="143"/>
      <c r="K977" s="143"/>
      <c r="L977" s="143"/>
      <c r="M977" s="143"/>
      <c r="N977" s="143"/>
      <c r="O977" s="143"/>
      <c r="P977" s="143"/>
      <c r="Q977" s="143"/>
      <c r="R977" s="143"/>
      <c r="S977" s="143"/>
      <c r="T977" s="143"/>
      <c r="U977" s="143"/>
      <c r="V977" s="143"/>
      <c r="W977" s="143"/>
      <c r="X977" s="143"/>
      <c r="Y977" s="143"/>
      <c r="Z977" s="143"/>
    </row>
    <row r="978" spans="1:26" ht="15.75" customHeight="1">
      <c r="A978" s="147"/>
      <c r="B978" s="143"/>
      <c r="C978" s="146"/>
      <c r="D978" s="146"/>
      <c r="E978" s="145"/>
      <c r="F978" s="144"/>
      <c r="G978" s="143"/>
      <c r="H978" s="143"/>
      <c r="I978" s="143"/>
      <c r="J978" s="143"/>
      <c r="K978" s="143"/>
      <c r="L978" s="143"/>
      <c r="M978" s="143"/>
      <c r="N978" s="143"/>
      <c r="O978" s="143"/>
      <c r="P978" s="143"/>
      <c r="Q978" s="143"/>
      <c r="R978" s="143"/>
      <c r="S978" s="143"/>
      <c r="T978" s="143"/>
      <c r="U978" s="143"/>
      <c r="V978" s="143"/>
      <c r="W978" s="143"/>
      <c r="X978" s="143"/>
      <c r="Y978" s="143"/>
      <c r="Z978" s="143"/>
    </row>
    <row r="979" spans="1:26" ht="15.75" customHeight="1">
      <c r="A979" s="147"/>
      <c r="B979" s="143"/>
      <c r="C979" s="146"/>
      <c r="D979" s="146"/>
      <c r="E979" s="145"/>
      <c r="F979" s="144"/>
      <c r="G979" s="143"/>
      <c r="H979" s="143"/>
      <c r="I979" s="143"/>
      <c r="J979" s="143"/>
      <c r="K979" s="143"/>
      <c r="L979" s="143"/>
      <c r="M979" s="143"/>
      <c r="N979" s="143"/>
      <c r="O979" s="143"/>
      <c r="P979" s="143"/>
      <c r="Q979" s="143"/>
      <c r="R979" s="143"/>
      <c r="S979" s="143"/>
      <c r="T979" s="143"/>
      <c r="U979" s="143"/>
      <c r="V979" s="143"/>
      <c r="W979" s="143"/>
      <c r="X979" s="143"/>
      <c r="Y979" s="143"/>
      <c r="Z979" s="143"/>
    </row>
    <row r="980" spans="1:26" ht="15.75" customHeight="1">
      <c r="A980" s="147"/>
      <c r="B980" s="143"/>
      <c r="C980" s="146"/>
      <c r="D980" s="146"/>
      <c r="E980" s="145"/>
      <c r="F980" s="144"/>
      <c r="G980" s="143"/>
      <c r="H980" s="143"/>
      <c r="I980" s="143"/>
      <c r="J980" s="143"/>
      <c r="K980" s="143"/>
      <c r="L980" s="143"/>
      <c r="M980" s="143"/>
      <c r="N980" s="143"/>
      <c r="O980" s="143"/>
      <c r="P980" s="143"/>
      <c r="Q980" s="143"/>
      <c r="R980" s="143"/>
      <c r="S980" s="143"/>
      <c r="T980" s="143"/>
      <c r="U980" s="143"/>
      <c r="V980" s="143"/>
      <c r="W980" s="143"/>
      <c r="X980" s="143"/>
      <c r="Y980" s="143"/>
      <c r="Z980" s="143"/>
    </row>
    <row r="981" spans="1:26" ht="15.75" customHeight="1">
      <c r="A981" s="147"/>
      <c r="B981" s="143"/>
      <c r="C981" s="146"/>
      <c r="D981" s="146"/>
      <c r="E981" s="145"/>
      <c r="F981" s="144"/>
      <c r="G981" s="143"/>
      <c r="H981" s="143"/>
      <c r="I981" s="143"/>
      <c r="J981" s="143"/>
      <c r="K981" s="143"/>
      <c r="L981" s="143"/>
      <c r="M981" s="143"/>
      <c r="N981" s="143"/>
      <c r="O981" s="143"/>
      <c r="P981" s="143"/>
      <c r="Q981" s="143"/>
      <c r="R981" s="143"/>
      <c r="S981" s="143"/>
      <c r="T981" s="143"/>
      <c r="U981" s="143"/>
      <c r="V981" s="143"/>
      <c r="W981" s="143"/>
      <c r="X981" s="143"/>
      <c r="Y981" s="143"/>
      <c r="Z981" s="143"/>
    </row>
    <row r="982" spans="1:26" ht="15.75" customHeight="1">
      <c r="A982" s="147"/>
      <c r="B982" s="143"/>
      <c r="C982" s="146"/>
      <c r="D982" s="146"/>
      <c r="E982" s="145"/>
      <c r="F982" s="144"/>
      <c r="G982" s="143"/>
      <c r="H982" s="143"/>
      <c r="I982" s="143"/>
      <c r="J982" s="143"/>
      <c r="K982" s="143"/>
      <c r="L982" s="143"/>
      <c r="M982" s="143"/>
      <c r="N982" s="143"/>
      <c r="O982" s="143"/>
      <c r="P982" s="143"/>
      <c r="Q982" s="143"/>
      <c r="R982" s="143"/>
      <c r="S982" s="143"/>
      <c r="T982" s="143"/>
      <c r="U982" s="143"/>
      <c r="V982" s="143"/>
      <c r="W982" s="143"/>
      <c r="X982" s="143"/>
      <c r="Y982" s="143"/>
      <c r="Z982" s="143"/>
    </row>
    <row r="983" spans="1:26" ht="15.75" customHeight="1">
      <c r="A983" s="147"/>
      <c r="B983" s="143"/>
      <c r="C983" s="146"/>
      <c r="D983" s="146"/>
      <c r="E983" s="145"/>
      <c r="F983" s="144"/>
      <c r="G983" s="143"/>
      <c r="H983" s="143"/>
      <c r="I983" s="143"/>
      <c r="J983" s="143"/>
      <c r="K983" s="143"/>
      <c r="L983" s="143"/>
      <c r="M983" s="143"/>
      <c r="N983" s="143"/>
      <c r="O983" s="143"/>
      <c r="P983" s="143"/>
      <c r="Q983" s="143"/>
      <c r="R983" s="143"/>
      <c r="S983" s="143"/>
      <c r="T983" s="143"/>
      <c r="U983" s="143"/>
      <c r="V983" s="143"/>
      <c r="W983" s="143"/>
      <c r="X983" s="143"/>
      <c r="Y983" s="143"/>
      <c r="Z983" s="143"/>
    </row>
    <row r="984" spans="1:26" ht="15.75" customHeight="1">
      <c r="A984" s="147"/>
      <c r="B984" s="143"/>
      <c r="C984" s="146"/>
      <c r="D984" s="146"/>
      <c r="E984" s="145"/>
      <c r="F984" s="144"/>
      <c r="G984" s="143"/>
      <c r="H984" s="143"/>
      <c r="I984" s="143"/>
      <c r="J984" s="143"/>
      <c r="K984" s="143"/>
      <c r="L984" s="143"/>
      <c r="M984" s="143"/>
      <c r="N984" s="143"/>
      <c r="O984" s="143"/>
      <c r="P984" s="143"/>
      <c r="Q984" s="143"/>
      <c r="R984" s="143"/>
      <c r="S984" s="143"/>
      <c r="T984" s="143"/>
      <c r="U984" s="143"/>
      <c r="V984" s="143"/>
      <c r="W984" s="143"/>
      <c r="X984" s="143"/>
      <c r="Y984" s="143"/>
      <c r="Z984" s="143"/>
    </row>
    <row r="985" spans="1:26" ht="15.75" customHeight="1">
      <c r="A985" s="147"/>
      <c r="B985" s="143"/>
      <c r="C985" s="146"/>
      <c r="D985" s="146"/>
      <c r="E985" s="145"/>
      <c r="F985" s="144"/>
      <c r="G985" s="143"/>
      <c r="H985" s="143"/>
      <c r="I985" s="143"/>
      <c r="J985" s="143"/>
      <c r="K985" s="143"/>
      <c r="L985" s="143"/>
      <c r="M985" s="143"/>
      <c r="N985" s="143"/>
      <c r="O985" s="143"/>
      <c r="P985" s="143"/>
      <c r="Q985" s="143"/>
      <c r="R985" s="143"/>
      <c r="S985" s="143"/>
      <c r="T985" s="143"/>
      <c r="U985" s="143"/>
      <c r="V985" s="143"/>
      <c r="W985" s="143"/>
      <c r="X985" s="143"/>
      <c r="Y985" s="143"/>
      <c r="Z985" s="143"/>
    </row>
    <row r="986" spans="1:26" ht="15.75" customHeight="1">
      <c r="A986" s="147"/>
      <c r="B986" s="143"/>
      <c r="C986" s="146"/>
      <c r="D986" s="146"/>
      <c r="E986" s="145"/>
      <c r="F986" s="144"/>
      <c r="G986" s="143"/>
      <c r="H986" s="143"/>
      <c r="I986" s="143"/>
      <c r="J986" s="143"/>
      <c r="K986" s="143"/>
      <c r="L986" s="143"/>
      <c r="M986" s="143"/>
      <c r="N986" s="143"/>
      <c r="O986" s="143"/>
      <c r="P986" s="143"/>
      <c r="Q986" s="143"/>
      <c r="R986" s="143"/>
      <c r="S986" s="143"/>
      <c r="T986" s="143"/>
      <c r="U986" s="143"/>
      <c r="V986" s="143"/>
      <c r="W986" s="143"/>
      <c r="X986" s="143"/>
      <c r="Y986" s="143"/>
      <c r="Z986" s="143"/>
    </row>
    <row r="987" spans="1:26" ht="15.75" customHeight="1">
      <c r="A987" s="147"/>
      <c r="B987" s="143"/>
      <c r="C987" s="146"/>
      <c r="D987" s="146"/>
      <c r="E987" s="145"/>
      <c r="F987" s="144"/>
      <c r="G987" s="143"/>
      <c r="H987" s="143"/>
      <c r="I987" s="143"/>
      <c r="J987" s="143"/>
      <c r="K987" s="143"/>
      <c r="L987" s="143"/>
      <c r="M987" s="143"/>
      <c r="N987" s="143"/>
      <c r="O987" s="143"/>
      <c r="P987" s="143"/>
      <c r="Q987" s="143"/>
      <c r="R987" s="143"/>
      <c r="S987" s="143"/>
      <c r="T987" s="143"/>
      <c r="U987" s="143"/>
      <c r="V987" s="143"/>
      <c r="W987" s="143"/>
      <c r="X987" s="143"/>
      <c r="Y987" s="143"/>
      <c r="Z987" s="143"/>
    </row>
    <row r="988" spans="1:26" ht="15.75" customHeight="1">
      <c r="A988" s="147"/>
      <c r="B988" s="143"/>
      <c r="C988" s="146"/>
      <c r="D988" s="146"/>
      <c r="E988" s="145"/>
      <c r="F988" s="144"/>
      <c r="G988" s="143"/>
      <c r="H988" s="143"/>
      <c r="I988" s="143"/>
      <c r="J988" s="143"/>
      <c r="K988" s="143"/>
      <c r="L988" s="143"/>
      <c r="M988" s="143"/>
      <c r="N988" s="143"/>
      <c r="O988" s="143"/>
      <c r="P988" s="143"/>
      <c r="Q988" s="143"/>
      <c r="R988" s="143"/>
      <c r="S988" s="143"/>
      <c r="T988" s="143"/>
      <c r="U988" s="143"/>
      <c r="V988" s="143"/>
      <c r="W988" s="143"/>
      <c r="X988" s="143"/>
      <c r="Y988" s="143"/>
      <c r="Z988" s="143"/>
    </row>
    <row r="989" spans="1:26" ht="15.75" customHeight="1">
      <c r="A989" s="147"/>
      <c r="B989" s="143"/>
      <c r="C989" s="146"/>
      <c r="D989" s="146"/>
      <c r="E989" s="145"/>
      <c r="F989" s="144"/>
      <c r="G989" s="143"/>
      <c r="H989" s="143"/>
      <c r="I989" s="143"/>
      <c r="J989" s="143"/>
      <c r="K989" s="143"/>
      <c r="L989" s="143"/>
      <c r="M989" s="143"/>
      <c r="N989" s="143"/>
      <c r="O989" s="143"/>
      <c r="P989" s="143"/>
      <c r="Q989" s="143"/>
      <c r="R989" s="143"/>
      <c r="S989" s="143"/>
      <c r="T989" s="143"/>
      <c r="U989" s="143"/>
      <c r="V989" s="143"/>
      <c r="W989" s="143"/>
      <c r="X989" s="143"/>
      <c r="Y989" s="143"/>
      <c r="Z989" s="143"/>
    </row>
    <row r="990" spans="1:26" ht="15" customHeight="1">
      <c r="A990" s="147"/>
      <c r="B990" s="143"/>
      <c r="C990" s="146"/>
      <c r="D990" s="146"/>
      <c r="E990" s="145"/>
      <c r="F990" s="144"/>
      <c r="G990" s="143"/>
    </row>
    <row r="991" spans="1:26" ht="15" customHeight="1">
      <c r="A991" s="147"/>
      <c r="B991" s="143"/>
      <c r="C991" s="146"/>
      <c r="D991" s="146"/>
      <c r="E991" s="145"/>
      <c r="F991" s="144"/>
      <c r="G991" s="143"/>
    </row>
    <row r="992" spans="1:26" ht="15" customHeight="1">
      <c r="A992" s="147"/>
      <c r="B992" s="143"/>
      <c r="C992" s="146"/>
      <c r="D992" s="146"/>
      <c r="E992" s="145"/>
      <c r="F992" s="144"/>
      <c r="G992" s="143"/>
    </row>
    <row r="993" spans="1:7" ht="15" customHeight="1">
      <c r="A993" s="147"/>
      <c r="B993" s="143"/>
      <c r="C993" s="146"/>
      <c r="D993" s="146"/>
      <c r="E993" s="145"/>
      <c r="F993" s="144"/>
      <c r="G993" s="143"/>
    </row>
    <row r="994" spans="1:7" ht="15" customHeight="1">
      <c r="A994" s="147"/>
      <c r="B994" s="143"/>
      <c r="C994" s="146"/>
      <c r="D994" s="146"/>
      <c r="E994" s="145"/>
      <c r="F994" s="144"/>
      <c r="G994" s="143"/>
    </row>
    <row r="995" spans="1:7" ht="15" customHeight="1">
      <c r="A995" s="147"/>
      <c r="B995" s="143"/>
      <c r="C995" s="146"/>
      <c r="D995" s="146"/>
      <c r="E995" s="145"/>
      <c r="F995" s="144"/>
      <c r="G995" s="143"/>
    </row>
    <row r="996" spans="1:7" ht="15" customHeight="1">
      <c r="A996" s="147"/>
      <c r="B996" s="143"/>
      <c r="C996" s="146"/>
      <c r="D996" s="146"/>
      <c r="E996" s="145"/>
      <c r="F996" s="144"/>
      <c r="G996" s="143"/>
    </row>
    <row r="997" spans="1:7" ht="15" customHeight="1">
      <c r="A997" s="147"/>
      <c r="B997" s="143"/>
      <c r="C997" s="146"/>
      <c r="D997" s="146"/>
      <c r="E997" s="145"/>
      <c r="F997" s="144"/>
      <c r="G997" s="143"/>
    </row>
    <row r="998" spans="1:7" ht="15" customHeight="1">
      <c r="A998" s="147"/>
      <c r="B998" s="143"/>
      <c r="C998" s="146"/>
      <c r="D998" s="146"/>
      <c r="E998" s="145"/>
      <c r="F998" s="144"/>
      <c r="G998" s="143"/>
    </row>
    <row r="999" spans="1:7" ht="15" customHeight="1">
      <c r="A999" s="147"/>
      <c r="B999" s="143"/>
      <c r="C999" s="146"/>
      <c r="D999" s="146"/>
      <c r="E999" s="145"/>
      <c r="F999" s="144"/>
      <c r="G999" s="143"/>
    </row>
    <row r="1000" spans="1:7" ht="15" customHeight="1">
      <c r="A1000" s="147"/>
      <c r="B1000" s="143"/>
      <c r="C1000" s="146"/>
      <c r="D1000" s="146"/>
      <c r="E1000" s="145"/>
      <c r="F1000" s="144"/>
      <c r="G1000" s="143"/>
    </row>
    <row r="1001" spans="1:7" ht="15" customHeight="1">
      <c r="A1001" s="147"/>
      <c r="B1001" s="143"/>
      <c r="C1001" s="146"/>
      <c r="D1001" s="146"/>
      <c r="E1001" s="145"/>
      <c r="F1001" s="144"/>
      <c r="G1001" s="143"/>
    </row>
    <row r="1002" spans="1:7" ht="15" customHeight="1">
      <c r="A1002" s="147"/>
      <c r="B1002" s="143"/>
      <c r="C1002" s="146"/>
      <c r="D1002" s="146"/>
      <c r="E1002" s="145"/>
      <c r="F1002" s="144"/>
      <c r="G1002" s="143"/>
    </row>
    <row r="1003" spans="1:7" ht="15" customHeight="1">
      <c r="A1003" s="147"/>
      <c r="B1003" s="143"/>
      <c r="C1003" s="146"/>
      <c r="D1003" s="146"/>
      <c r="E1003" s="145"/>
      <c r="F1003" s="144"/>
      <c r="G1003" s="143"/>
    </row>
    <row r="1004" spans="1:7" ht="15" customHeight="1">
      <c r="A1004" s="147"/>
      <c r="B1004" s="143"/>
      <c r="C1004" s="146"/>
      <c r="D1004" s="146"/>
      <c r="E1004" s="145"/>
      <c r="F1004" s="144"/>
      <c r="G1004" s="143"/>
    </row>
    <row r="1005" spans="1:7" ht="15" customHeight="1">
      <c r="A1005" s="147"/>
      <c r="B1005" s="143"/>
      <c r="C1005" s="146"/>
      <c r="D1005" s="146"/>
      <c r="E1005" s="145"/>
      <c r="F1005" s="144"/>
      <c r="G1005" s="143"/>
    </row>
    <row r="1006" spans="1:7" ht="15" customHeight="1">
      <c r="A1006" s="147"/>
      <c r="B1006" s="143"/>
      <c r="C1006" s="146"/>
      <c r="D1006" s="146"/>
      <c r="E1006" s="145"/>
      <c r="F1006" s="144"/>
      <c r="G1006" s="143"/>
    </row>
    <row r="1007" spans="1:7" ht="15" customHeight="1">
      <c r="A1007" s="147"/>
      <c r="B1007" s="143"/>
      <c r="C1007" s="146"/>
      <c r="D1007" s="146"/>
      <c r="E1007" s="145"/>
      <c r="F1007" s="144"/>
      <c r="G1007" s="143"/>
    </row>
    <row r="1008" spans="1:7" ht="15" customHeight="1">
      <c r="A1008" s="147"/>
      <c r="B1008" s="143"/>
      <c r="C1008" s="146"/>
      <c r="D1008" s="146"/>
      <c r="E1008" s="145"/>
      <c r="F1008" s="144"/>
      <c r="G1008" s="143"/>
    </row>
    <row r="1009" spans="1:7" ht="15" customHeight="1">
      <c r="A1009" s="147"/>
      <c r="B1009" s="143"/>
      <c r="C1009" s="146"/>
      <c r="D1009" s="146"/>
      <c r="E1009" s="145"/>
      <c r="F1009" s="144"/>
      <c r="G1009" s="143"/>
    </row>
    <row r="1010" spans="1:7" ht="15" customHeight="1">
      <c r="A1010" s="147"/>
      <c r="B1010" s="143"/>
      <c r="C1010" s="146"/>
      <c r="D1010" s="146"/>
      <c r="E1010" s="145"/>
      <c r="F1010" s="144"/>
      <c r="G1010" s="143"/>
    </row>
    <row r="1011" spans="1:7" ht="15" customHeight="1">
      <c r="A1011" s="147"/>
      <c r="B1011" s="143"/>
      <c r="C1011" s="146"/>
      <c r="D1011" s="146"/>
      <c r="E1011" s="145"/>
      <c r="F1011" s="144"/>
      <c r="G1011" s="143"/>
    </row>
    <row r="1012" spans="1:7" ht="15" customHeight="1">
      <c r="A1012" s="147"/>
      <c r="B1012" s="143"/>
      <c r="C1012" s="146"/>
      <c r="D1012" s="146"/>
      <c r="E1012" s="145"/>
      <c r="F1012" s="144"/>
      <c r="G1012" s="143"/>
    </row>
  </sheetData>
  <mergeCells count="2">
    <mergeCell ref="A1:G1"/>
    <mergeCell ref="A2:F2"/>
  </mergeCells>
  <phoneticPr fontId="26" type="noConversion"/>
  <hyperlinks>
    <hyperlink ref="A8" r:id="rId1"/>
  </hyperlinks>
  <printOptions horizontalCentered="1"/>
  <pageMargins left="0.25" right="0.25" top="0.75" bottom="0.75" header="0" footer="0"/>
  <pageSetup paperSize="9" scale="58" orientation="portrait" r:id="rId2"/>
  <headerFooter>
    <oddHeader>&amp;CLSS_Hospital_Bill of Quantities_Placemaking Works_Draft_12.11.2025</oddHeader>
    <oddFooter>&amp;CAISHWARYA TIPNIS ARCHITECTS&amp;R&amp;P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5"/>
  <sheetViews>
    <sheetView view="pageBreakPreview" zoomScale="85" zoomScaleNormal="100" zoomScaleSheetLayoutView="85" workbookViewId="0">
      <pane ySplit="2" topLeftCell="A840" activePane="bottomLeft" state="frozen"/>
      <selection activeCell="I91" sqref="I91"/>
      <selection pane="bottomLeft" activeCell="B535" sqref="B535:H535"/>
    </sheetView>
  </sheetViews>
  <sheetFormatPr defaultColWidth="14.42578125" defaultRowHeight="15" customHeight="1"/>
  <cols>
    <col min="1" max="1" width="8.28515625" style="142" customWidth="1"/>
    <col min="2" max="2" width="27.42578125" style="142" customWidth="1"/>
    <col min="3" max="3" width="12.42578125" style="142" customWidth="1"/>
    <col min="4" max="4" width="12.5703125" style="142" customWidth="1"/>
    <col min="5" max="5" width="9.7109375" style="142" customWidth="1"/>
    <col min="6" max="6" width="13.42578125" style="142" customWidth="1"/>
    <col min="7" max="7" width="9.85546875" style="142" customWidth="1"/>
    <col min="8" max="8" width="12" style="142" customWidth="1"/>
    <col min="9" max="16384" width="14.42578125" style="142"/>
  </cols>
  <sheetData>
    <row r="1" spans="1:8" ht="39" customHeight="1">
      <c r="A1" s="340" t="s">
        <v>370</v>
      </c>
      <c r="B1" s="340"/>
      <c r="C1" s="340"/>
      <c r="D1" s="340"/>
      <c r="E1" s="340"/>
      <c r="F1" s="340"/>
      <c r="G1" s="340"/>
      <c r="H1" s="340"/>
    </row>
    <row r="2" spans="1:8" ht="21.75" customHeight="1">
      <c r="A2" s="196" t="s">
        <v>109</v>
      </c>
      <c r="B2" s="197" t="str">
        <f>'Abstract For Tin Hut'!B3</f>
        <v>Item Description</v>
      </c>
      <c r="C2" s="197" t="s">
        <v>7</v>
      </c>
      <c r="D2" s="198" t="s">
        <v>110</v>
      </c>
      <c r="E2" s="198" t="s">
        <v>111</v>
      </c>
      <c r="F2" s="198" t="s">
        <v>112</v>
      </c>
      <c r="G2" s="198" t="s">
        <v>113</v>
      </c>
      <c r="H2" s="197" t="s">
        <v>2</v>
      </c>
    </row>
    <row r="3" spans="1:8">
      <c r="A3" s="199"/>
      <c r="B3" s="200"/>
      <c r="C3" s="200"/>
      <c r="D3" s="200"/>
      <c r="E3" s="200"/>
      <c r="F3" s="200"/>
      <c r="G3" s="200"/>
      <c r="H3" s="200"/>
    </row>
    <row r="4" spans="1:8" ht="21.75" customHeight="1">
      <c r="A4" s="201"/>
      <c r="B4" s="202" t="str">
        <f>'Abstract For Tin Hut'!B5</f>
        <v xml:space="preserve">A.Dismantling &amp; Demolishing </v>
      </c>
      <c r="C4" s="203"/>
      <c r="D4" s="203"/>
      <c r="E4" s="203"/>
      <c r="F4" s="203"/>
      <c r="G4" s="203"/>
      <c r="H4" s="203"/>
    </row>
    <row r="5" spans="1:8">
      <c r="A5" s="199"/>
      <c r="B5" s="200"/>
      <c r="C5" s="200"/>
      <c r="D5" s="200"/>
      <c r="E5" s="200"/>
      <c r="F5" s="200"/>
      <c r="G5" s="200"/>
      <c r="H5" s="200"/>
    </row>
    <row r="6" spans="1:8" ht="30" customHeight="1">
      <c r="A6" s="199" t="str">
        <f>'Abstract For Tin Hut'!A7</f>
        <v>A1</v>
      </c>
      <c r="B6" s="330" t="str">
        <f>'Abstract For Tin Hut'!B7</f>
        <v>Dismantling of flexible pavement (bituminous courses) by mechanical means and disposal of dismantled material up to a lead of 1 kilometre, as per direction of Engineer-in-charge.</v>
      </c>
      <c r="C6" s="330"/>
      <c r="D6" s="330"/>
      <c r="E6" s="330"/>
      <c r="F6" s="330"/>
      <c r="G6" s="330"/>
      <c r="H6" s="330"/>
    </row>
    <row r="7" spans="1:8">
      <c r="A7" s="205"/>
      <c r="B7" s="206"/>
      <c r="C7" s="206"/>
      <c r="D7" s="206"/>
      <c r="E7" s="206"/>
      <c r="F7" s="206"/>
      <c r="G7" s="206"/>
      <c r="H7" s="206"/>
    </row>
    <row r="8" spans="1:8" ht="28.5">
      <c r="A8" s="205"/>
      <c r="B8" s="189" t="s">
        <v>255</v>
      </c>
      <c r="C8" s="206"/>
      <c r="D8" s="206"/>
      <c r="E8" s="206"/>
      <c r="F8" s="206"/>
      <c r="G8" s="206"/>
      <c r="H8" s="206"/>
    </row>
    <row r="9" spans="1:8">
      <c r="A9" s="199"/>
      <c r="B9" s="189" t="s">
        <v>256</v>
      </c>
      <c r="C9" s="200"/>
      <c r="D9" s="207"/>
      <c r="E9" s="207"/>
      <c r="F9" s="207"/>
      <c r="G9" s="207">
        <v>5.8</v>
      </c>
      <c r="H9" s="199" t="s">
        <v>11</v>
      </c>
    </row>
    <row r="10" spans="1:8">
      <c r="A10" s="199"/>
      <c r="B10" s="208"/>
      <c r="C10" s="200"/>
      <c r="D10" s="207"/>
      <c r="E10" s="207"/>
      <c r="F10" s="207"/>
      <c r="G10" s="207"/>
      <c r="H10" s="199"/>
    </row>
    <row r="11" spans="1:8" ht="28.5">
      <c r="A11" s="199"/>
      <c r="B11" s="158" t="s">
        <v>114</v>
      </c>
      <c r="C11" s="200"/>
      <c r="D11" s="207"/>
      <c r="E11" s="199"/>
      <c r="F11" s="207"/>
      <c r="G11" s="207">
        <v>2.2000000000000002</v>
      </c>
      <c r="H11" s="199" t="s">
        <v>11</v>
      </c>
    </row>
    <row r="12" spans="1:8">
      <c r="A12" s="199"/>
      <c r="B12" s="208"/>
      <c r="C12" s="200"/>
      <c r="D12" s="199"/>
      <c r="E12" s="199"/>
      <c r="F12" s="207"/>
      <c r="G12" s="207"/>
      <c r="H12" s="199"/>
    </row>
    <row r="13" spans="1:8">
      <c r="A13" s="199"/>
      <c r="B13" s="205" t="s">
        <v>115</v>
      </c>
      <c r="C13" s="209"/>
      <c r="D13" s="205"/>
      <c r="E13" s="205"/>
      <c r="F13" s="205"/>
      <c r="G13" s="210">
        <f>SUM(G9:G12)</f>
        <v>8</v>
      </c>
      <c r="H13" s="205" t="s">
        <v>11</v>
      </c>
    </row>
    <row r="14" spans="1:8">
      <c r="A14" s="199"/>
      <c r="B14" s="208"/>
      <c r="C14" s="200"/>
      <c r="D14" s="199"/>
      <c r="E14" s="199"/>
      <c r="F14" s="207"/>
      <c r="G14" s="207"/>
      <c r="H14" s="199"/>
    </row>
    <row r="15" spans="1:8" ht="34.5" customHeight="1">
      <c r="A15" s="199" t="s">
        <v>12</v>
      </c>
      <c r="B15" s="330" t="str">
        <f>'Abstract For Tin Hut'!B8</f>
        <v>Demolishing cement concrete manually/ by mechanical means including disposal of material within 50 metres lead as per direction of Engineer - in - charge.</v>
      </c>
      <c r="C15" s="330"/>
      <c r="D15" s="330"/>
      <c r="E15" s="330"/>
      <c r="F15" s="330"/>
      <c r="G15" s="330"/>
      <c r="H15" s="330"/>
    </row>
    <row r="16" spans="1:8">
      <c r="A16" s="205"/>
      <c r="B16" s="206"/>
      <c r="C16" s="206"/>
      <c r="D16" s="206"/>
      <c r="E16" s="206"/>
      <c r="F16" s="206"/>
      <c r="G16" s="206"/>
      <c r="H16" s="206"/>
    </row>
    <row r="17" spans="1:8">
      <c r="A17" s="205"/>
      <c r="B17" s="189" t="s">
        <v>257</v>
      </c>
      <c r="C17" s="206"/>
      <c r="D17" s="206"/>
      <c r="E17" s="206"/>
      <c r="F17" s="206"/>
      <c r="G17" s="211"/>
      <c r="H17" s="212"/>
    </row>
    <row r="18" spans="1:8">
      <c r="A18" s="205"/>
      <c r="B18" s="189" t="s">
        <v>258</v>
      </c>
      <c r="C18" s="206"/>
      <c r="D18" s="159">
        <v>13.7</v>
      </c>
      <c r="E18" s="159">
        <v>3</v>
      </c>
      <c r="F18" s="159">
        <v>0.1</v>
      </c>
      <c r="G18" s="159">
        <f>D18*E18*F18</f>
        <v>4.1099999999999994</v>
      </c>
      <c r="H18" s="160" t="s">
        <v>11</v>
      </c>
    </row>
    <row r="19" spans="1:8">
      <c r="A19" s="205"/>
      <c r="B19" s="189" t="s">
        <v>259</v>
      </c>
      <c r="C19" s="206"/>
      <c r="D19" s="159">
        <v>3.7</v>
      </c>
      <c r="E19" s="159">
        <v>2.6</v>
      </c>
      <c r="F19" s="159">
        <v>0.1</v>
      </c>
      <c r="G19" s="159">
        <f t="shared" ref="G19:G21" si="0">D19*E19*F19</f>
        <v>0.96200000000000019</v>
      </c>
      <c r="H19" s="160" t="s">
        <v>11</v>
      </c>
    </row>
    <row r="20" spans="1:8">
      <c r="A20" s="205"/>
      <c r="B20" s="189" t="s">
        <v>260</v>
      </c>
      <c r="C20" s="206"/>
      <c r="D20" s="159">
        <v>2.9</v>
      </c>
      <c r="E20" s="159">
        <v>3</v>
      </c>
      <c r="F20" s="159">
        <v>0.1</v>
      </c>
      <c r="G20" s="159">
        <f t="shared" si="0"/>
        <v>0.87</v>
      </c>
      <c r="H20" s="160" t="s">
        <v>11</v>
      </c>
    </row>
    <row r="21" spans="1:8" ht="15.75" customHeight="1">
      <c r="A21" s="205"/>
      <c r="B21" s="189" t="s">
        <v>116</v>
      </c>
      <c r="C21" s="206"/>
      <c r="D21" s="159">
        <v>1.8</v>
      </c>
      <c r="E21" s="159">
        <v>1.8</v>
      </c>
      <c r="F21" s="159">
        <v>0.1</v>
      </c>
      <c r="G21" s="159">
        <f t="shared" si="0"/>
        <v>0.32400000000000007</v>
      </c>
      <c r="H21" s="160" t="s">
        <v>11</v>
      </c>
    </row>
    <row r="22" spans="1:8" ht="15.75" customHeight="1">
      <c r="A22" s="205"/>
      <c r="B22" s="189"/>
      <c r="C22" s="206"/>
      <c r="D22" s="159"/>
      <c r="E22" s="159"/>
      <c r="F22" s="213"/>
      <c r="G22" s="159"/>
      <c r="H22" s="160"/>
    </row>
    <row r="23" spans="1:8" ht="15.75" customHeight="1">
      <c r="A23" s="205"/>
      <c r="B23" s="189" t="s">
        <v>261</v>
      </c>
      <c r="C23" s="206"/>
      <c r="D23" s="206"/>
      <c r="E23" s="206"/>
      <c r="F23" s="206"/>
      <c r="G23" s="211"/>
      <c r="H23" s="209"/>
    </row>
    <row r="24" spans="1:8" ht="15.75" customHeight="1">
      <c r="A24" s="205"/>
      <c r="B24" s="189" t="s">
        <v>258</v>
      </c>
      <c r="C24" s="206"/>
      <c r="D24" s="159">
        <v>10.41</v>
      </c>
      <c r="E24" s="159">
        <v>4.9800000000000004</v>
      </c>
      <c r="F24" s="159">
        <v>0.1</v>
      </c>
      <c r="G24" s="159">
        <f t="shared" ref="G24:G26" si="1">D24*E24</f>
        <v>51.841800000000006</v>
      </c>
      <c r="H24" s="160" t="s">
        <v>11</v>
      </c>
    </row>
    <row r="25" spans="1:8" ht="15.75" customHeight="1">
      <c r="A25" s="205"/>
      <c r="B25" s="189" t="s">
        <v>259</v>
      </c>
      <c r="C25" s="206"/>
      <c r="D25" s="159">
        <v>3.14</v>
      </c>
      <c r="E25" s="159">
        <v>4.9800000000000004</v>
      </c>
      <c r="F25" s="159">
        <v>0.1</v>
      </c>
      <c r="G25" s="159">
        <f t="shared" si="1"/>
        <v>15.637200000000002</v>
      </c>
      <c r="H25" s="160" t="s">
        <v>11</v>
      </c>
    </row>
    <row r="26" spans="1:8" ht="15.75" customHeight="1">
      <c r="A26" s="205"/>
      <c r="B26" s="189" t="s">
        <v>262</v>
      </c>
      <c r="C26" s="206"/>
      <c r="D26" s="159">
        <v>1.8</v>
      </c>
      <c r="E26" s="159">
        <v>2</v>
      </c>
      <c r="F26" s="159">
        <v>0.1</v>
      </c>
      <c r="G26" s="159">
        <f t="shared" si="1"/>
        <v>3.6</v>
      </c>
      <c r="H26" s="160" t="s">
        <v>11</v>
      </c>
    </row>
    <row r="27" spans="1:8" ht="15.75" customHeight="1">
      <c r="A27" s="205"/>
      <c r="B27" s="189" t="s">
        <v>263</v>
      </c>
      <c r="C27" s="206"/>
      <c r="D27" s="159"/>
      <c r="E27" s="159"/>
      <c r="F27" s="213"/>
      <c r="G27" s="159"/>
      <c r="H27" s="160"/>
    </row>
    <row r="28" spans="1:8" ht="15.75" customHeight="1">
      <c r="A28" s="205"/>
      <c r="B28" s="189" t="s">
        <v>116</v>
      </c>
      <c r="C28" s="206"/>
      <c r="D28" s="159">
        <v>2.12</v>
      </c>
      <c r="E28" s="159">
        <v>2.46</v>
      </c>
      <c r="F28" s="159">
        <v>0.1</v>
      </c>
      <c r="G28" s="159">
        <f t="shared" ref="G28:G29" si="2">D28*E28</f>
        <v>5.2152000000000003</v>
      </c>
      <c r="H28" s="160" t="s">
        <v>11</v>
      </c>
    </row>
    <row r="29" spans="1:8" ht="15.75" customHeight="1">
      <c r="A29" s="205"/>
      <c r="B29" s="189" t="s">
        <v>117</v>
      </c>
      <c r="C29" s="206"/>
      <c r="D29" s="160">
        <v>3.46</v>
      </c>
      <c r="E29" s="160">
        <v>2.81</v>
      </c>
      <c r="F29" s="159">
        <v>0.1</v>
      </c>
      <c r="G29" s="159">
        <f t="shared" si="2"/>
        <v>9.7225999999999999</v>
      </c>
      <c r="H29" s="160" t="s">
        <v>11</v>
      </c>
    </row>
    <row r="30" spans="1:8" ht="15.75" customHeight="1">
      <c r="A30" s="199"/>
      <c r="B30" s="189"/>
      <c r="C30" s="200"/>
      <c r="D30" s="207"/>
      <c r="E30" s="207"/>
      <c r="F30" s="207"/>
      <c r="G30" s="207"/>
      <c r="H30" s="199"/>
    </row>
    <row r="31" spans="1:8" ht="15.75" customHeight="1">
      <c r="A31" s="199"/>
      <c r="B31" s="189" t="s">
        <v>264</v>
      </c>
      <c r="C31" s="200"/>
      <c r="D31" s="207"/>
      <c r="E31" s="207"/>
      <c r="F31" s="207"/>
      <c r="G31" s="207"/>
      <c r="H31" s="199"/>
    </row>
    <row r="32" spans="1:8" ht="15.75" customHeight="1">
      <c r="A32" s="199"/>
      <c r="B32" s="160">
        <v>1</v>
      </c>
      <c r="C32" s="200"/>
      <c r="D32" s="207"/>
      <c r="E32" s="207"/>
      <c r="F32" s="207"/>
      <c r="G32" s="207">
        <f>153.15*0.1</f>
        <v>15.315000000000001</v>
      </c>
      <c r="H32" s="160" t="s">
        <v>11</v>
      </c>
    </row>
    <row r="33" spans="1:8" ht="15.75" customHeight="1">
      <c r="A33" s="199"/>
      <c r="B33" s="160">
        <v>2</v>
      </c>
      <c r="C33" s="200"/>
      <c r="D33" s="207"/>
      <c r="E33" s="207"/>
      <c r="F33" s="207"/>
      <c r="G33" s="207">
        <f>108.55*0.1</f>
        <v>10.855</v>
      </c>
      <c r="H33" s="160" t="s">
        <v>11</v>
      </c>
    </row>
    <row r="34" spans="1:8" ht="15.75" customHeight="1">
      <c r="A34" s="199"/>
      <c r="B34" s="189"/>
      <c r="C34" s="200"/>
      <c r="D34" s="207"/>
      <c r="E34" s="207"/>
      <c r="F34" s="207"/>
      <c r="G34" s="207"/>
      <c r="H34" s="199"/>
    </row>
    <row r="35" spans="1:8" ht="26.45" customHeight="1">
      <c r="A35" s="199"/>
      <c r="B35" s="158" t="s">
        <v>114</v>
      </c>
      <c r="C35" s="200"/>
      <c r="D35" s="207"/>
      <c r="E35" s="199"/>
      <c r="F35" s="207"/>
      <c r="G35" s="207">
        <v>6.55</v>
      </c>
      <c r="H35" s="199" t="s">
        <v>14</v>
      </c>
    </row>
    <row r="36" spans="1:8" ht="17.25" customHeight="1">
      <c r="A36" s="199"/>
      <c r="B36" s="208"/>
      <c r="C36" s="200"/>
      <c r="D36" s="199"/>
      <c r="E36" s="199"/>
      <c r="F36" s="207"/>
      <c r="G36" s="207"/>
      <c r="H36" s="199"/>
    </row>
    <row r="37" spans="1:8" ht="15.75" customHeight="1">
      <c r="A37" s="199"/>
      <c r="B37" s="205" t="s">
        <v>115</v>
      </c>
      <c r="C37" s="209"/>
      <c r="D37" s="205"/>
      <c r="E37" s="205"/>
      <c r="F37" s="205"/>
      <c r="G37" s="210">
        <f>SUM(G18:G36)</f>
        <v>125.00279999999999</v>
      </c>
      <c r="H37" s="205" t="s">
        <v>11</v>
      </c>
    </row>
    <row r="38" spans="1:8" ht="15.75" customHeight="1">
      <c r="A38" s="199"/>
      <c r="B38" s="205"/>
      <c r="C38" s="209"/>
      <c r="D38" s="205"/>
      <c r="E38" s="205"/>
      <c r="F38" s="205"/>
      <c r="G38" s="210"/>
      <c r="H38" s="205"/>
    </row>
    <row r="39" spans="1:8" ht="15.75" customHeight="1">
      <c r="A39" s="199"/>
      <c r="B39" s="205" t="s">
        <v>360</v>
      </c>
      <c r="C39" s="209"/>
      <c r="D39" s="205"/>
      <c r="E39" s="205"/>
      <c r="F39" s="205"/>
      <c r="G39" s="210">
        <f>G37*30%</f>
        <v>37.500839999999997</v>
      </c>
      <c r="H39" s="205" t="s">
        <v>11</v>
      </c>
    </row>
    <row r="40" spans="1:8" ht="15.75" customHeight="1">
      <c r="A40" s="199"/>
      <c r="B40" s="205"/>
      <c r="C40" s="209"/>
      <c r="D40" s="205"/>
      <c r="E40" s="205"/>
      <c r="F40" s="205"/>
      <c r="G40" s="210"/>
      <c r="H40" s="205"/>
    </row>
    <row r="41" spans="1:8" ht="31.5" customHeight="1">
      <c r="A41" s="199" t="str">
        <f>'Abstract For Tin Hut'!A9</f>
        <v>A3</v>
      </c>
      <c r="B41" s="330" t="str">
        <f>'Abstract For Tin Hut'!B9</f>
        <v>Dismantling tile work in floors and roofs laid in cement mortar including stacking material within 50 metres lead. For thickness of tiles 10 mm to 25 mm</v>
      </c>
      <c r="C41" s="330"/>
      <c r="D41" s="330"/>
      <c r="E41" s="330"/>
      <c r="F41" s="330"/>
      <c r="G41" s="330"/>
      <c r="H41" s="330"/>
    </row>
    <row r="42" spans="1:8" ht="15.75" customHeight="1">
      <c r="A42" s="199"/>
      <c r="B42" s="189"/>
      <c r="C42" s="189"/>
      <c r="D42" s="160"/>
      <c r="E42" s="160"/>
      <c r="F42" s="160"/>
      <c r="G42" s="159"/>
      <c r="H42" s="199"/>
    </row>
    <row r="43" spans="1:8" ht="15.75" customHeight="1">
      <c r="A43" s="199"/>
      <c r="B43" s="189" t="s">
        <v>257</v>
      </c>
      <c r="C43" s="206"/>
      <c r="D43" s="206"/>
      <c r="E43" s="206"/>
      <c r="F43" s="206"/>
      <c r="G43" s="211"/>
      <c r="H43" s="212"/>
    </row>
    <row r="44" spans="1:8" ht="15.75" customHeight="1">
      <c r="A44" s="199"/>
      <c r="B44" s="189" t="s">
        <v>258</v>
      </c>
      <c r="C44" s="206"/>
      <c r="D44" s="159">
        <v>13.7</v>
      </c>
      <c r="E44" s="159">
        <v>3</v>
      </c>
      <c r="F44" s="213"/>
      <c r="G44" s="159">
        <f t="shared" ref="G44:G47" si="3">D44*E44</f>
        <v>41.099999999999994</v>
      </c>
      <c r="H44" s="160" t="s">
        <v>14</v>
      </c>
    </row>
    <row r="45" spans="1:8" ht="15.75" customHeight="1">
      <c r="A45" s="199"/>
      <c r="B45" s="189" t="s">
        <v>259</v>
      </c>
      <c r="C45" s="206"/>
      <c r="D45" s="159">
        <v>3.7</v>
      </c>
      <c r="E45" s="159">
        <v>2.6</v>
      </c>
      <c r="F45" s="213"/>
      <c r="G45" s="159">
        <f t="shared" si="3"/>
        <v>9.620000000000001</v>
      </c>
      <c r="H45" s="160" t="s">
        <v>14</v>
      </c>
    </row>
    <row r="46" spans="1:8" ht="15.75" customHeight="1">
      <c r="A46" s="199"/>
      <c r="B46" s="189" t="s">
        <v>260</v>
      </c>
      <c r="C46" s="206"/>
      <c r="D46" s="159">
        <v>2.9</v>
      </c>
      <c r="E46" s="159">
        <v>3</v>
      </c>
      <c r="F46" s="213"/>
      <c r="G46" s="159">
        <f t="shared" si="3"/>
        <v>8.6999999999999993</v>
      </c>
      <c r="H46" s="160" t="s">
        <v>14</v>
      </c>
    </row>
    <row r="47" spans="1:8" ht="15.75" customHeight="1">
      <c r="A47" s="199"/>
      <c r="B47" s="189" t="s">
        <v>116</v>
      </c>
      <c r="C47" s="206"/>
      <c r="D47" s="159">
        <v>1.8</v>
      </c>
      <c r="E47" s="159">
        <v>1.8</v>
      </c>
      <c r="F47" s="213"/>
      <c r="G47" s="159">
        <f t="shared" si="3"/>
        <v>3.24</v>
      </c>
      <c r="H47" s="160" t="s">
        <v>14</v>
      </c>
    </row>
    <row r="48" spans="1:8" ht="15.75" customHeight="1">
      <c r="A48" s="199"/>
      <c r="B48" s="189"/>
      <c r="C48" s="200"/>
      <c r="D48" s="207"/>
      <c r="E48" s="159"/>
      <c r="F48" s="160"/>
      <c r="G48" s="159"/>
      <c r="H48" s="160"/>
    </row>
    <row r="49" spans="1:8" ht="15.75" customHeight="1">
      <c r="A49" s="199"/>
      <c r="B49" s="189" t="s">
        <v>261</v>
      </c>
      <c r="C49" s="206"/>
      <c r="D49" s="206"/>
      <c r="E49" s="206"/>
      <c r="F49" s="206"/>
      <c r="G49" s="211"/>
      <c r="H49" s="212"/>
    </row>
    <row r="50" spans="1:8" ht="15.75" customHeight="1">
      <c r="A50" s="199"/>
      <c r="B50" s="189" t="s">
        <v>258</v>
      </c>
      <c r="C50" s="206"/>
      <c r="D50" s="159">
        <v>10.41</v>
      </c>
      <c r="E50" s="159">
        <v>4.9800000000000004</v>
      </c>
      <c r="F50" s="213"/>
      <c r="G50" s="159">
        <f t="shared" ref="G50:G52" si="4">D50*E50</f>
        <v>51.841800000000006</v>
      </c>
      <c r="H50" s="160" t="s">
        <v>14</v>
      </c>
    </row>
    <row r="51" spans="1:8" ht="15.75" customHeight="1">
      <c r="A51" s="199"/>
      <c r="B51" s="189" t="s">
        <v>259</v>
      </c>
      <c r="C51" s="206"/>
      <c r="D51" s="159">
        <v>3.14</v>
      </c>
      <c r="E51" s="159">
        <v>4.9800000000000004</v>
      </c>
      <c r="F51" s="213"/>
      <c r="G51" s="159">
        <f t="shared" si="4"/>
        <v>15.637200000000002</v>
      </c>
      <c r="H51" s="160" t="s">
        <v>14</v>
      </c>
    </row>
    <row r="52" spans="1:8" ht="15.75" customHeight="1">
      <c r="A52" s="199"/>
      <c r="B52" s="189" t="s">
        <v>262</v>
      </c>
      <c r="C52" s="206"/>
      <c r="D52" s="159">
        <v>1.8</v>
      </c>
      <c r="E52" s="159">
        <v>2</v>
      </c>
      <c r="F52" s="213"/>
      <c r="G52" s="159">
        <f t="shared" si="4"/>
        <v>3.6</v>
      </c>
      <c r="H52" s="160" t="s">
        <v>14</v>
      </c>
    </row>
    <row r="53" spans="1:8" ht="15.75" customHeight="1">
      <c r="A53" s="199"/>
      <c r="B53" s="189" t="s">
        <v>263</v>
      </c>
      <c r="C53" s="206"/>
      <c r="D53" s="159"/>
      <c r="E53" s="159"/>
      <c r="F53" s="213"/>
      <c r="G53" s="159"/>
      <c r="H53" s="160"/>
    </row>
    <row r="54" spans="1:8" ht="15.75" customHeight="1">
      <c r="A54" s="199"/>
      <c r="B54" s="189" t="s">
        <v>116</v>
      </c>
      <c r="C54" s="206"/>
      <c r="D54" s="159">
        <v>2.12</v>
      </c>
      <c r="E54" s="159">
        <v>2.46</v>
      </c>
      <c r="F54" s="213"/>
      <c r="G54" s="159">
        <f t="shared" ref="G54:G55" si="5">D54*E54</f>
        <v>5.2152000000000003</v>
      </c>
      <c r="H54" s="160" t="s">
        <v>14</v>
      </c>
    </row>
    <row r="55" spans="1:8" ht="15.75" customHeight="1">
      <c r="A55" s="199"/>
      <c r="B55" s="189" t="s">
        <v>117</v>
      </c>
      <c r="C55" s="206"/>
      <c r="D55" s="160">
        <v>3.46</v>
      </c>
      <c r="E55" s="160">
        <v>2.81</v>
      </c>
      <c r="F55" s="206"/>
      <c r="G55" s="159">
        <f t="shared" si="5"/>
        <v>9.7225999999999999</v>
      </c>
      <c r="H55" s="160" t="s">
        <v>14</v>
      </c>
    </row>
    <row r="56" spans="1:8" ht="15.75" customHeight="1">
      <c r="A56" s="199"/>
      <c r="B56" s="189"/>
      <c r="C56" s="206"/>
      <c r="D56" s="160"/>
      <c r="E56" s="160"/>
      <c r="F56" s="206"/>
      <c r="G56" s="159"/>
      <c r="H56" s="160"/>
    </row>
    <row r="57" spans="1:8" ht="32.25" customHeight="1">
      <c r="A57" s="199"/>
      <c r="B57" s="158" t="s">
        <v>114</v>
      </c>
      <c r="C57" s="200"/>
      <c r="D57" s="207"/>
      <c r="E57" s="199"/>
      <c r="F57" s="207"/>
      <c r="G57" s="207">
        <v>21.32</v>
      </c>
      <c r="H57" s="199" t="s">
        <v>14</v>
      </c>
    </row>
    <row r="58" spans="1:8" ht="15.75" customHeight="1">
      <c r="A58" s="199"/>
      <c r="B58" s="189"/>
      <c r="C58" s="200"/>
      <c r="D58" s="207"/>
      <c r="E58" s="160"/>
      <c r="F58" s="160"/>
      <c r="G58" s="159"/>
      <c r="H58" s="199"/>
    </row>
    <row r="59" spans="1:8" ht="15.75" customHeight="1">
      <c r="A59" s="199"/>
      <c r="B59" s="205" t="s">
        <v>115</v>
      </c>
      <c r="C59" s="209"/>
      <c r="D59" s="205"/>
      <c r="E59" s="205"/>
      <c r="F59" s="205"/>
      <c r="G59" s="210">
        <f>SUM(G43:G58)</f>
        <v>169.99680000000001</v>
      </c>
      <c r="H59" s="205" t="s">
        <v>14</v>
      </c>
    </row>
    <row r="60" spans="1:8" ht="15.75" customHeight="1">
      <c r="A60" s="199"/>
      <c r="B60" s="189"/>
      <c r="C60" s="200"/>
      <c r="D60" s="199"/>
      <c r="E60" s="160"/>
      <c r="F60" s="160"/>
      <c r="G60" s="159"/>
      <c r="H60" s="199"/>
    </row>
    <row r="61" spans="1:8" ht="33" customHeight="1">
      <c r="A61" s="199" t="str">
        <f>'Abstract For Tin Hut'!A10</f>
        <v>A4</v>
      </c>
      <c r="B61" s="330" t="str">
        <f>'Abstract For Tin Hut'!B10</f>
        <v>Demolishing R.C.C. work manually/ by mechanical means including stacking of steel bars and disposal of unserviceable material within 50 metres lead as per direction of Engineer - in- charge.</v>
      </c>
      <c r="C61" s="330"/>
      <c r="D61" s="330"/>
      <c r="E61" s="330"/>
      <c r="F61" s="330"/>
      <c r="G61" s="330"/>
      <c r="H61" s="330"/>
    </row>
    <row r="62" spans="1:8" ht="15.75" customHeight="1">
      <c r="A62" s="199"/>
      <c r="B62" s="189"/>
      <c r="C62" s="200"/>
      <c r="D62" s="199"/>
      <c r="E62" s="160"/>
      <c r="F62" s="160"/>
      <c r="G62" s="159"/>
      <c r="H62" s="199"/>
    </row>
    <row r="63" spans="1:8" ht="26.45" customHeight="1">
      <c r="A63" s="199"/>
      <c r="B63" s="158" t="s">
        <v>114</v>
      </c>
      <c r="C63" s="200"/>
      <c r="D63" s="207"/>
      <c r="E63" s="199"/>
      <c r="F63" s="207"/>
      <c r="G63" s="207">
        <v>2</v>
      </c>
      <c r="H63" s="199" t="s">
        <v>11</v>
      </c>
    </row>
    <row r="64" spans="1:8" ht="15.75" customHeight="1">
      <c r="A64" s="199"/>
      <c r="B64" s="158"/>
      <c r="C64" s="200"/>
      <c r="D64" s="207"/>
      <c r="E64" s="199"/>
      <c r="F64" s="207"/>
      <c r="G64" s="207"/>
      <c r="H64" s="199"/>
    </row>
    <row r="65" spans="1:8" ht="31.5" customHeight="1">
      <c r="A65" s="199" t="str">
        <f>'Abstract For Tin Hut'!A11</f>
        <v>A5</v>
      </c>
      <c r="B65" s="339" t="str">
        <f>'Abstract For Tin Hut'!B11</f>
        <v>Dismantling roofing including ridges, hips, valleys and gutters etc., and stacking the material within 50 metres lead of: G.S. Sheet</v>
      </c>
      <c r="C65" s="339"/>
      <c r="D65" s="339"/>
      <c r="E65" s="339"/>
      <c r="F65" s="339"/>
      <c r="G65" s="339"/>
      <c r="H65" s="339"/>
    </row>
    <row r="66" spans="1:8" ht="15.75" customHeight="1">
      <c r="A66" s="199"/>
      <c r="B66" s="158"/>
      <c r="C66" s="200"/>
      <c r="D66" s="207"/>
      <c r="E66" s="199"/>
      <c r="F66" s="207"/>
      <c r="G66" s="207"/>
      <c r="H66" s="199"/>
    </row>
    <row r="67" spans="1:8" ht="15.75" customHeight="1">
      <c r="A67" s="199"/>
      <c r="B67" s="200" t="s">
        <v>265</v>
      </c>
      <c r="C67" s="200"/>
      <c r="D67" s="200"/>
      <c r="E67" s="200"/>
      <c r="F67" s="200"/>
      <c r="G67" s="207">
        <v>125</v>
      </c>
      <c r="H67" s="199" t="s">
        <v>14</v>
      </c>
    </row>
    <row r="68" spans="1:8" ht="15.75" customHeight="1">
      <c r="A68" s="199"/>
      <c r="B68" s="200" t="s">
        <v>266</v>
      </c>
      <c r="C68" s="200"/>
      <c r="D68" s="200"/>
      <c r="E68" s="200"/>
      <c r="F68" s="200"/>
      <c r="G68" s="207">
        <v>135</v>
      </c>
      <c r="H68" s="199" t="s">
        <v>14</v>
      </c>
    </row>
    <row r="69" spans="1:8" ht="15.75" customHeight="1">
      <c r="A69" s="199"/>
      <c r="B69" s="158"/>
      <c r="C69" s="200"/>
      <c r="D69" s="200"/>
      <c r="E69" s="200"/>
      <c r="F69" s="200"/>
      <c r="G69" s="200"/>
      <c r="H69" s="200"/>
    </row>
    <row r="70" spans="1:8" ht="28.9" customHeight="1">
      <c r="A70" s="199"/>
      <c r="B70" s="158" t="s">
        <v>114</v>
      </c>
      <c r="C70" s="200"/>
      <c r="D70" s="207"/>
      <c r="E70" s="199"/>
      <c r="F70" s="207"/>
      <c r="G70" s="207">
        <v>40</v>
      </c>
      <c r="H70" s="199" t="s">
        <v>14</v>
      </c>
    </row>
    <row r="71" spans="1:8" ht="15.75" customHeight="1">
      <c r="A71" s="199"/>
      <c r="B71" s="199"/>
      <c r="C71" s="200"/>
      <c r="D71" s="207"/>
      <c r="E71" s="207"/>
      <c r="F71" s="207"/>
      <c r="G71" s="214"/>
      <c r="H71" s="199"/>
    </row>
    <row r="72" spans="1:8" ht="15.75" customHeight="1">
      <c r="A72" s="199"/>
      <c r="B72" s="205" t="s">
        <v>115</v>
      </c>
      <c r="C72" s="209"/>
      <c r="D72" s="205"/>
      <c r="E72" s="205"/>
      <c r="F72" s="210"/>
      <c r="G72" s="210">
        <f>SUM(G67:G71)</f>
        <v>300</v>
      </c>
      <c r="H72" s="205" t="s">
        <v>14</v>
      </c>
    </row>
    <row r="73" spans="1:8" ht="15.75" customHeight="1">
      <c r="A73" s="199"/>
      <c r="B73" s="205"/>
      <c r="C73" s="209"/>
      <c r="D73" s="205"/>
      <c r="E73" s="205"/>
      <c r="F73" s="210"/>
      <c r="G73" s="210"/>
      <c r="H73" s="205"/>
    </row>
    <row r="74" spans="1:8" ht="45" customHeight="1">
      <c r="A74" s="199" t="str">
        <f>'Abstract For Tin Hut'!A12</f>
        <v>A6</v>
      </c>
      <c r="B74" s="339" t="str">
        <f>'Abstract For Tin Hut'!B12</f>
        <v>Demolishing brick work manually/ by mechanical means including stacking of serviceable material and disposal of unserviceable material within 50 metres lead as per direction of Engineer-in-charge. In cement mortar</v>
      </c>
      <c r="C74" s="339"/>
      <c r="D74" s="339"/>
      <c r="E74" s="339"/>
      <c r="F74" s="339"/>
      <c r="G74" s="339"/>
      <c r="H74" s="339"/>
    </row>
    <row r="75" spans="1:8" ht="15.75" customHeight="1">
      <c r="A75" s="199"/>
      <c r="B75" s="205"/>
      <c r="C75" s="209"/>
      <c r="D75" s="205"/>
      <c r="E75" s="205"/>
      <c r="F75" s="210"/>
      <c r="G75" s="210"/>
      <c r="H75" s="205"/>
    </row>
    <row r="76" spans="1:8" ht="15.75" customHeight="1">
      <c r="A76" s="199"/>
      <c r="B76" s="189" t="s">
        <v>257</v>
      </c>
      <c r="C76" s="159"/>
      <c r="D76" s="207"/>
      <c r="E76" s="159"/>
      <c r="F76" s="159"/>
      <c r="G76" s="159"/>
      <c r="H76" s="159"/>
    </row>
    <row r="77" spans="1:8" ht="15.75" customHeight="1">
      <c r="A77" s="199"/>
      <c r="B77" s="189"/>
      <c r="C77" s="215">
        <v>2</v>
      </c>
      <c r="D77" s="159">
        <v>1.2</v>
      </c>
      <c r="E77" s="159">
        <v>0.14000000000000001</v>
      </c>
      <c r="F77" s="159">
        <v>1.62</v>
      </c>
      <c r="G77" s="159">
        <f>C77*D77*E77*F77</f>
        <v>0.54432000000000003</v>
      </c>
      <c r="H77" s="159" t="s">
        <v>11</v>
      </c>
    </row>
    <row r="78" spans="1:8" ht="15.75" customHeight="1">
      <c r="A78" s="199"/>
      <c r="B78" s="159"/>
      <c r="C78" s="159"/>
      <c r="D78" s="207"/>
      <c r="E78" s="159"/>
      <c r="F78" s="159"/>
      <c r="G78" s="159"/>
      <c r="H78" s="159"/>
    </row>
    <row r="79" spans="1:8" ht="15.75" customHeight="1">
      <c r="A79" s="199"/>
      <c r="B79" s="189" t="s">
        <v>261</v>
      </c>
      <c r="C79" s="159"/>
      <c r="D79" s="207"/>
      <c r="E79" s="159"/>
      <c r="F79" s="159"/>
      <c r="G79" s="159"/>
      <c r="H79" s="159"/>
    </row>
    <row r="80" spans="1:8" ht="15.75" customHeight="1">
      <c r="A80" s="199"/>
      <c r="B80" s="189"/>
      <c r="C80" s="215">
        <v>1</v>
      </c>
      <c r="D80" s="159">
        <v>1.2</v>
      </c>
      <c r="E80" s="159">
        <v>0.14000000000000001</v>
      </c>
      <c r="F80" s="159">
        <v>1.56</v>
      </c>
      <c r="G80" s="159">
        <f t="shared" ref="G80:G83" si="6">C80*D80*E80*F80</f>
        <v>0.26208000000000004</v>
      </c>
      <c r="H80" s="159" t="s">
        <v>11</v>
      </c>
    </row>
    <row r="81" spans="1:8" ht="15.75" customHeight="1">
      <c r="A81" s="199"/>
      <c r="B81" s="189"/>
      <c r="C81" s="215">
        <v>2</v>
      </c>
      <c r="D81" s="159">
        <v>1.2</v>
      </c>
      <c r="E81" s="159">
        <v>0.18</v>
      </c>
      <c r="F81" s="159">
        <v>1.56</v>
      </c>
      <c r="G81" s="159">
        <f t="shared" si="6"/>
        <v>0.67391999999999996</v>
      </c>
      <c r="H81" s="159" t="s">
        <v>11</v>
      </c>
    </row>
    <row r="82" spans="1:8" ht="15.75" customHeight="1">
      <c r="A82" s="199"/>
      <c r="B82" s="189"/>
      <c r="C82" s="215">
        <v>2</v>
      </c>
      <c r="D82" s="160">
        <v>1.1100000000000001</v>
      </c>
      <c r="E82" s="160">
        <v>0.13</v>
      </c>
      <c r="F82" s="159">
        <v>1.56</v>
      </c>
      <c r="G82" s="159">
        <f t="shared" si="6"/>
        <v>0.45021600000000006</v>
      </c>
      <c r="H82" s="159" t="s">
        <v>11</v>
      </c>
    </row>
    <row r="83" spans="1:8" ht="15.75" customHeight="1">
      <c r="A83" s="199"/>
      <c r="B83" s="205"/>
      <c r="C83" s="215">
        <v>2</v>
      </c>
      <c r="D83" s="199">
        <v>1.22</v>
      </c>
      <c r="E83" s="160">
        <v>0.13</v>
      </c>
      <c r="F83" s="159">
        <v>1.56</v>
      </c>
      <c r="G83" s="159">
        <f t="shared" si="6"/>
        <v>0.49483199999999999</v>
      </c>
      <c r="H83" s="159" t="s">
        <v>11</v>
      </c>
    </row>
    <row r="84" spans="1:8" ht="15.75" customHeight="1">
      <c r="A84" s="199"/>
      <c r="B84" s="205"/>
      <c r="C84" s="209"/>
      <c r="D84" s="205"/>
      <c r="E84" s="205"/>
      <c r="F84" s="210"/>
      <c r="G84" s="210"/>
      <c r="H84" s="205"/>
    </row>
    <row r="85" spans="1:8" ht="30" customHeight="1">
      <c r="A85" s="216"/>
      <c r="B85" s="148" t="s">
        <v>114</v>
      </c>
      <c r="C85" s="216"/>
      <c r="D85" s="217"/>
      <c r="E85" s="216"/>
      <c r="F85" s="217"/>
      <c r="G85" s="218">
        <v>1.57</v>
      </c>
      <c r="H85" s="155" t="s">
        <v>11</v>
      </c>
    </row>
    <row r="86" spans="1:8" ht="15.75" customHeight="1">
      <c r="A86" s="216"/>
      <c r="B86" s="216"/>
      <c r="C86" s="216"/>
      <c r="D86" s="216"/>
      <c r="E86" s="216"/>
      <c r="F86" s="217"/>
      <c r="G86" s="217"/>
      <c r="H86" s="216"/>
    </row>
    <row r="87" spans="1:8" ht="15.75" customHeight="1">
      <c r="A87" s="216"/>
      <c r="B87" s="219" t="s">
        <v>115</v>
      </c>
      <c r="C87" s="216"/>
      <c r="D87" s="216"/>
      <c r="E87" s="216"/>
      <c r="F87" s="217"/>
      <c r="G87" s="220">
        <f>SUM(G76:G86)</f>
        <v>3.995368</v>
      </c>
      <c r="H87" s="221" t="s">
        <v>11</v>
      </c>
    </row>
    <row r="88" spans="1:8" ht="15.75" customHeight="1">
      <c r="A88" s="199"/>
      <c r="B88" s="205"/>
      <c r="C88" s="209"/>
      <c r="D88" s="205"/>
      <c r="E88" s="205"/>
      <c r="F88" s="210"/>
      <c r="G88" s="210"/>
      <c r="H88" s="205"/>
    </row>
    <row r="89" spans="1:8" ht="35.25" customHeight="1">
      <c r="A89" s="199" t="str">
        <f>'Abstract For Tin Hut'!A13</f>
        <v>A7</v>
      </c>
      <c r="B89" s="339" t="str">
        <f>'Abstract For Tin Hut'!B13</f>
        <v>Dismantling of flushing cistern of all types (C.I./PVC/Vitrious China) including stacking of useful materials near the site and disposal of unserviceable materials within 50 metres lead.</v>
      </c>
      <c r="C89" s="339"/>
      <c r="D89" s="339"/>
      <c r="E89" s="339"/>
      <c r="F89" s="339"/>
      <c r="G89" s="339"/>
      <c r="H89" s="339"/>
    </row>
    <row r="90" spans="1:8" ht="15.75" customHeight="1">
      <c r="A90" s="199"/>
      <c r="B90" s="205"/>
      <c r="C90" s="209"/>
      <c r="D90" s="205"/>
      <c r="E90" s="205"/>
      <c r="F90" s="210"/>
      <c r="G90" s="210"/>
      <c r="H90" s="205"/>
    </row>
    <row r="91" spans="1:8" ht="15.75" customHeight="1">
      <c r="A91" s="199"/>
      <c r="B91" s="189" t="s">
        <v>257</v>
      </c>
      <c r="C91" s="206"/>
      <c r="D91" s="206"/>
      <c r="E91" s="206"/>
      <c r="F91" s="206"/>
      <c r="G91" s="211"/>
      <c r="H91" s="205"/>
    </row>
    <row r="92" spans="1:8" ht="15.75" customHeight="1">
      <c r="A92" s="199"/>
      <c r="B92" s="189" t="s">
        <v>260</v>
      </c>
      <c r="C92" s="159">
        <v>2</v>
      </c>
      <c r="D92" s="159"/>
      <c r="E92" s="159"/>
      <c r="F92" s="213"/>
      <c r="G92" s="159">
        <f t="shared" ref="G92:G93" si="7">C92</f>
        <v>2</v>
      </c>
      <c r="H92" s="199" t="s">
        <v>239</v>
      </c>
    </row>
    <row r="93" spans="1:8" ht="15.75" customHeight="1">
      <c r="A93" s="199"/>
      <c r="B93" s="189" t="s">
        <v>116</v>
      </c>
      <c r="C93" s="159">
        <v>1</v>
      </c>
      <c r="D93" s="159"/>
      <c r="E93" s="159"/>
      <c r="F93" s="213"/>
      <c r="G93" s="159">
        <f t="shared" si="7"/>
        <v>1</v>
      </c>
      <c r="H93" s="199" t="s">
        <v>239</v>
      </c>
    </row>
    <row r="94" spans="1:8" ht="15.75" customHeight="1">
      <c r="A94" s="199"/>
      <c r="B94" s="189"/>
      <c r="C94" s="207"/>
      <c r="D94" s="207"/>
      <c r="E94" s="159"/>
      <c r="F94" s="160"/>
      <c r="G94" s="159"/>
      <c r="H94" s="199"/>
    </row>
    <row r="95" spans="1:8" ht="15.75" customHeight="1">
      <c r="A95" s="199"/>
      <c r="B95" s="189" t="s">
        <v>261</v>
      </c>
      <c r="C95" s="159"/>
      <c r="D95" s="206"/>
      <c r="E95" s="206"/>
      <c r="F95" s="206"/>
      <c r="G95" s="159"/>
      <c r="H95" s="199"/>
    </row>
    <row r="96" spans="1:8" ht="15.75" customHeight="1">
      <c r="A96" s="199"/>
      <c r="B96" s="189" t="s">
        <v>263</v>
      </c>
      <c r="C96" s="159">
        <v>6</v>
      </c>
      <c r="D96" s="159"/>
      <c r="E96" s="159"/>
      <c r="F96" s="213"/>
      <c r="G96" s="159">
        <f>C96</f>
        <v>6</v>
      </c>
      <c r="H96" s="199" t="s">
        <v>239</v>
      </c>
    </row>
    <row r="97" spans="1:10" ht="15.75" customHeight="1">
      <c r="A97" s="199"/>
      <c r="B97" s="189"/>
      <c r="C97" s="200"/>
      <c r="D97" s="207"/>
      <c r="E97" s="160"/>
      <c r="F97" s="160"/>
      <c r="G97" s="159"/>
      <c r="H97" s="205"/>
      <c r="J97" s="309" t="s">
        <v>239</v>
      </c>
    </row>
    <row r="98" spans="1:10" ht="15.75" customHeight="1">
      <c r="A98" s="199"/>
      <c r="B98" s="205" t="s">
        <v>115</v>
      </c>
      <c r="C98" s="209"/>
      <c r="D98" s="205"/>
      <c r="E98" s="205"/>
      <c r="F98" s="205"/>
      <c r="G98" s="210">
        <f>SUM(G91:G97)</f>
        <v>9</v>
      </c>
      <c r="H98" s="205" t="s">
        <v>239</v>
      </c>
    </row>
    <row r="99" spans="1:10" ht="15.75" customHeight="1">
      <c r="A99" s="199"/>
      <c r="B99" s="205"/>
      <c r="C99" s="209"/>
      <c r="D99" s="205"/>
      <c r="E99" s="205"/>
      <c r="F99" s="210"/>
      <c r="G99" s="210"/>
      <c r="H99" s="205"/>
    </row>
    <row r="100" spans="1:10" ht="35.25" customHeight="1">
      <c r="A100" s="199" t="str">
        <f>'Abstract For Tin Hut'!A14</f>
        <v>A8</v>
      </c>
      <c r="B100" s="339" t="str">
        <f>'Abstract For Tin Hut'!B14</f>
        <v>Dismantling old plaster or skirting raking out joints and cleaning the surface for plaster including disposal of rubbish to the dumping ground within 50 metres lead.</v>
      </c>
      <c r="C100" s="339"/>
      <c r="D100" s="339"/>
      <c r="E100" s="339"/>
      <c r="F100" s="339"/>
      <c r="G100" s="339"/>
      <c r="H100" s="339"/>
    </row>
    <row r="101" spans="1:10" ht="15.75" customHeight="1">
      <c r="A101" s="199"/>
      <c r="B101" s="205"/>
      <c r="C101" s="209"/>
      <c r="D101" s="205"/>
      <c r="E101" s="205"/>
      <c r="F101" s="210"/>
      <c r="G101" s="210"/>
      <c r="H101" s="205"/>
    </row>
    <row r="102" spans="1:10" ht="15.75" customHeight="1">
      <c r="A102" s="199"/>
      <c r="B102" s="206" t="s">
        <v>267</v>
      </c>
      <c r="C102" s="159"/>
      <c r="D102" s="159"/>
      <c r="E102" s="159"/>
      <c r="F102" s="159"/>
      <c r="G102" s="159"/>
      <c r="H102" s="159"/>
    </row>
    <row r="103" spans="1:10" ht="15.75" customHeight="1">
      <c r="A103" s="199"/>
      <c r="B103" s="189" t="s">
        <v>258</v>
      </c>
      <c r="C103" s="159"/>
      <c r="D103" s="200"/>
      <c r="E103" s="200"/>
      <c r="F103" s="200"/>
      <c r="G103" s="200"/>
      <c r="H103" s="159"/>
    </row>
    <row r="104" spans="1:10" ht="15.75" customHeight="1">
      <c r="A104" s="199"/>
      <c r="B104" s="159" t="s">
        <v>118</v>
      </c>
      <c r="C104" s="159"/>
      <c r="D104" s="159">
        <v>13.7</v>
      </c>
      <c r="E104" s="160">
        <v>2.42</v>
      </c>
      <c r="F104" s="159"/>
      <c r="G104" s="159">
        <f t="shared" ref="G104:G107" si="8">(D104*E104)</f>
        <v>33.153999999999996</v>
      </c>
      <c r="H104" s="159" t="s">
        <v>14</v>
      </c>
    </row>
    <row r="105" spans="1:10" ht="15.75" customHeight="1">
      <c r="A105" s="199"/>
      <c r="B105" s="159" t="s">
        <v>119</v>
      </c>
      <c r="C105" s="159"/>
      <c r="D105" s="159">
        <v>3</v>
      </c>
      <c r="E105" s="160">
        <v>2.79</v>
      </c>
      <c r="F105" s="159"/>
      <c r="G105" s="159">
        <f t="shared" si="8"/>
        <v>8.370000000000001</v>
      </c>
      <c r="H105" s="159" t="s">
        <v>14</v>
      </c>
    </row>
    <row r="106" spans="1:10" ht="15.75" customHeight="1">
      <c r="A106" s="199"/>
      <c r="B106" s="159" t="s">
        <v>120</v>
      </c>
      <c r="C106" s="159"/>
      <c r="D106" s="159">
        <v>13.7</v>
      </c>
      <c r="E106" s="160">
        <v>2.36</v>
      </c>
      <c r="F106" s="159"/>
      <c r="G106" s="159">
        <f t="shared" si="8"/>
        <v>32.331999999999994</v>
      </c>
      <c r="H106" s="159" t="s">
        <v>14</v>
      </c>
    </row>
    <row r="107" spans="1:10" ht="15.75" customHeight="1">
      <c r="A107" s="199"/>
      <c r="B107" s="159" t="s">
        <v>121</v>
      </c>
      <c r="C107" s="159"/>
      <c r="D107" s="159">
        <v>3</v>
      </c>
      <c r="E107" s="160">
        <v>2.79</v>
      </c>
      <c r="F107" s="159"/>
      <c r="G107" s="159">
        <f t="shared" si="8"/>
        <v>8.370000000000001</v>
      </c>
      <c r="H107" s="159" t="s">
        <v>14</v>
      </c>
    </row>
    <row r="108" spans="1:10" ht="15.75" customHeight="1">
      <c r="A108" s="199"/>
      <c r="B108" s="159"/>
      <c r="C108" s="159"/>
      <c r="D108" s="159"/>
      <c r="E108" s="189"/>
      <c r="F108" s="159"/>
      <c r="G108" s="159"/>
      <c r="H108" s="159"/>
    </row>
    <row r="109" spans="1:10" ht="15.75" customHeight="1">
      <c r="A109" s="199"/>
      <c r="B109" s="213" t="s">
        <v>259</v>
      </c>
      <c r="C109" s="159"/>
      <c r="D109" s="159"/>
      <c r="E109" s="189"/>
      <c r="F109" s="159"/>
      <c r="G109" s="159"/>
      <c r="H109" s="159"/>
    </row>
    <row r="110" spans="1:10" ht="15.75" customHeight="1">
      <c r="A110" s="199"/>
      <c r="B110" s="159" t="s">
        <v>118</v>
      </c>
      <c r="C110" s="159"/>
      <c r="D110" s="159">
        <v>3.7</v>
      </c>
      <c r="E110" s="160">
        <v>2.2799999999999998</v>
      </c>
      <c r="F110" s="159"/>
      <c r="G110" s="159">
        <f t="shared" ref="G110:G113" si="9">(D110*E110)</f>
        <v>8.4359999999999999</v>
      </c>
      <c r="H110" s="159" t="s">
        <v>14</v>
      </c>
    </row>
    <row r="111" spans="1:10" ht="15.75" customHeight="1">
      <c r="A111" s="199"/>
      <c r="B111" s="159" t="s">
        <v>119</v>
      </c>
      <c r="C111" s="159"/>
      <c r="D111" s="159">
        <v>2.6</v>
      </c>
      <c r="E111" s="160">
        <v>2.79</v>
      </c>
      <c r="F111" s="159"/>
      <c r="G111" s="159">
        <f t="shared" si="9"/>
        <v>7.2540000000000004</v>
      </c>
      <c r="H111" s="159" t="s">
        <v>14</v>
      </c>
    </row>
    <row r="112" spans="1:10" ht="15.75" customHeight="1">
      <c r="A112" s="199"/>
      <c r="B112" s="159" t="s">
        <v>120</v>
      </c>
      <c r="C112" s="159"/>
      <c r="D112" s="159">
        <v>3.7</v>
      </c>
      <c r="E112" s="160">
        <v>2.56</v>
      </c>
      <c r="F112" s="159"/>
      <c r="G112" s="159">
        <f t="shared" si="9"/>
        <v>9.4720000000000013</v>
      </c>
      <c r="H112" s="159" t="s">
        <v>14</v>
      </c>
    </row>
    <row r="113" spans="1:8" ht="15.75" customHeight="1">
      <c r="A113" s="199"/>
      <c r="B113" s="159" t="s">
        <v>121</v>
      </c>
      <c r="C113" s="159"/>
      <c r="D113" s="159">
        <v>2.6</v>
      </c>
      <c r="E113" s="160">
        <v>2.79</v>
      </c>
      <c r="F113" s="159"/>
      <c r="G113" s="159">
        <f t="shared" si="9"/>
        <v>7.2540000000000004</v>
      </c>
      <c r="H113" s="159" t="s">
        <v>14</v>
      </c>
    </row>
    <row r="114" spans="1:8" ht="15.75" customHeight="1">
      <c r="A114" s="199"/>
      <c r="B114" s="159"/>
      <c r="C114" s="159"/>
      <c r="D114" s="159"/>
      <c r="E114" s="189"/>
      <c r="F114" s="159"/>
      <c r="G114" s="159"/>
      <c r="H114" s="159"/>
    </row>
    <row r="115" spans="1:8" ht="15.75" customHeight="1">
      <c r="A115" s="199"/>
      <c r="B115" s="200" t="s">
        <v>260</v>
      </c>
      <c r="C115" s="200"/>
      <c r="D115" s="200"/>
      <c r="E115" s="200"/>
      <c r="F115" s="200"/>
      <c r="G115" s="200"/>
      <c r="H115" s="200"/>
    </row>
    <row r="116" spans="1:8" ht="15.75" customHeight="1">
      <c r="A116" s="199"/>
      <c r="B116" s="159" t="s">
        <v>118</v>
      </c>
      <c r="C116" s="200"/>
      <c r="D116" s="222">
        <v>2.9</v>
      </c>
      <c r="E116" s="160">
        <v>2.42</v>
      </c>
      <c r="F116" s="200"/>
      <c r="G116" s="159">
        <f t="shared" ref="G116:G119" si="10">(D116*E116)</f>
        <v>7.0179999999999998</v>
      </c>
      <c r="H116" s="159" t="s">
        <v>14</v>
      </c>
    </row>
    <row r="117" spans="1:8" ht="15.75" customHeight="1">
      <c r="A117" s="199"/>
      <c r="B117" s="159" t="s">
        <v>119</v>
      </c>
      <c r="C117" s="200"/>
      <c r="D117" s="222">
        <v>3</v>
      </c>
      <c r="E117" s="160">
        <v>2.79</v>
      </c>
      <c r="F117" s="200"/>
      <c r="G117" s="159">
        <f t="shared" si="10"/>
        <v>8.370000000000001</v>
      </c>
      <c r="H117" s="159" t="s">
        <v>14</v>
      </c>
    </row>
    <row r="118" spans="1:8" ht="15.75" customHeight="1">
      <c r="A118" s="199"/>
      <c r="B118" s="159" t="s">
        <v>120</v>
      </c>
      <c r="C118" s="200"/>
      <c r="D118" s="222">
        <v>2.9</v>
      </c>
      <c r="E118" s="160">
        <v>2.36</v>
      </c>
      <c r="F118" s="200"/>
      <c r="G118" s="159">
        <f t="shared" si="10"/>
        <v>6.8439999999999994</v>
      </c>
      <c r="H118" s="159" t="s">
        <v>14</v>
      </c>
    </row>
    <row r="119" spans="1:8" ht="15.75" customHeight="1">
      <c r="A119" s="199"/>
      <c r="B119" s="159" t="s">
        <v>121</v>
      </c>
      <c r="C119" s="200"/>
      <c r="D119" s="222">
        <v>3</v>
      </c>
      <c r="E119" s="160">
        <v>2.79</v>
      </c>
      <c r="F119" s="200"/>
      <c r="G119" s="159">
        <f t="shared" si="10"/>
        <v>8.370000000000001</v>
      </c>
      <c r="H119" s="159" t="s">
        <v>14</v>
      </c>
    </row>
    <row r="120" spans="1:8" ht="15.75" customHeight="1">
      <c r="A120" s="199"/>
      <c r="B120" s="159"/>
      <c r="C120" s="159"/>
      <c r="D120" s="159"/>
      <c r="E120" s="189"/>
      <c r="F120" s="159"/>
      <c r="G120" s="159"/>
      <c r="H120" s="159"/>
    </row>
    <row r="121" spans="1:8" ht="15.75" customHeight="1">
      <c r="A121" s="199"/>
      <c r="B121" s="213" t="s">
        <v>116</v>
      </c>
      <c r="C121" s="159"/>
      <c r="D121" s="159"/>
      <c r="E121" s="189"/>
      <c r="F121" s="159"/>
      <c r="G121" s="159"/>
      <c r="H121" s="159"/>
    </row>
    <row r="122" spans="1:8" ht="15.75" customHeight="1">
      <c r="A122" s="199"/>
      <c r="B122" s="159" t="s">
        <v>118</v>
      </c>
      <c r="C122" s="159"/>
      <c r="D122" s="159">
        <v>1.8</v>
      </c>
      <c r="E122" s="160">
        <v>2.83</v>
      </c>
      <c r="F122" s="159"/>
      <c r="G122" s="159">
        <f t="shared" ref="G122:G125" si="11">(D122*E122)</f>
        <v>5.0940000000000003</v>
      </c>
      <c r="H122" s="159" t="s">
        <v>14</v>
      </c>
    </row>
    <row r="123" spans="1:8" ht="15.75" customHeight="1">
      <c r="A123" s="199"/>
      <c r="B123" s="159" t="s">
        <v>119</v>
      </c>
      <c r="C123" s="159"/>
      <c r="D123" s="159">
        <v>1.8</v>
      </c>
      <c r="E123" s="160">
        <v>2.83</v>
      </c>
      <c r="F123" s="159"/>
      <c r="G123" s="159">
        <f t="shared" si="11"/>
        <v>5.0940000000000003</v>
      </c>
      <c r="H123" s="159" t="s">
        <v>14</v>
      </c>
    </row>
    <row r="124" spans="1:8" ht="15.75" customHeight="1">
      <c r="A124" s="199"/>
      <c r="B124" s="159" t="s">
        <v>120</v>
      </c>
      <c r="C124" s="159"/>
      <c r="D124" s="159">
        <v>1.8</v>
      </c>
      <c r="E124" s="160">
        <v>2.52</v>
      </c>
      <c r="F124" s="159"/>
      <c r="G124" s="159">
        <f t="shared" si="11"/>
        <v>4.5360000000000005</v>
      </c>
      <c r="H124" s="159" t="s">
        <v>14</v>
      </c>
    </row>
    <row r="125" spans="1:8" ht="15.75" customHeight="1">
      <c r="A125" s="199"/>
      <c r="B125" s="159" t="s">
        <v>121</v>
      </c>
      <c r="C125" s="159"/>
      <c r="D125" s="159">
        <v>1.8</v>
      </c>
      <c r="E125" s="160">
        <v>2.83</v>
      </c>
      <c r="F125" s="159"/>
      <c r="G125" s="159">
        <f t="shared" si="11"/>
        <v>5.0940000000000003</v>
      </c>
      <c r="H125" s="159" t="s">
        <v>14</v>
      </c>
    </row>
    <row r="126" spans="1:8" ht="15.75" customHeight="1">
      <c r="A126" s="199"/>
      <c r="B126" s="159"/>
      <c r="C126" s="159"/>
      <c r="D126" s="159"/>
      <c r="E126" s="189"/>
      <c r="F126" s="159"/>
      <c r="G126" s="159"/>
      <c r="H126" s="159"/>
    </row>
    <row r="127" spans="1:8" ht="15.75" customHeight="1">
      <c r="A127" s="199"/>
      <c r="B127" s="206" t="s">
        <v>261</v>
      </c>
      <c r="C127" s="159"/>
      <c r="D127" s="159"/>
      <c r="E127" s="189"/>
      <c r="F127" s="159"/>
      <c r="G127" s="159"/>
      <c r="H127" s="159"/>
    </row>
    <row r="128" spans="1:8" ht="15.75" customHeight="1">
      <c r="A128" s="199"/>
      <c r="B128" s="189" t="s">
        <v>258</v>
      </c>
      <c r="C128" s="159"/>
      <c r="D128" s="159"/>
      <c r="E128" s="189"/>
      <c r="F128" s="159"/>
      <c r="G128" s="159"/>
      <c r="H128" s="159"/>
    </row>
    <row r="129" spans="1:8" ht="15.75" customHeight="1">
      <c r="A129" s="199"/>
      <c r="B129" s="159" t="s">
        <v>118</v>
      </c>
      <c r="C129" s="159"/>
      <c r="D129" s="159">
        <v>10.41</v>
      </c>
      <c r="E129" s="160">
        <v>3.21</v>
      </c>
      <c r="F129" s="159"/>
      <c r="G129" s="159">
        <f t="shared" ref="G129:G132" si="12">(D129*E129)</f>
        <v>33.4161</v>
      </c>
      <c r="H129" s="159" t="s">
        <v>14</v>
      </c>
    </row>
    <row r="130" spans="1:8" ht="15.75" customHeight="1">
      <c r="A130" s="199"/>
      <c r="B130" s="159" t="s">
        <v>119</v>
      </c>
      <c r="C130" s="159"/>
      <c r="D130" s="159">
        <v>4.9800000000000004</v>
      </c>
      <c r="E130" s="160">
        <v>3.67</v>
      </c>
      <c r="F130" s="159"/>
      <c r="G130" s="159">
        <f t="shared" si="12"/>
        <v>18.276600000000002</v>
      </c>
      <c r="H130" s="159" t="s">
        <v>14</v>
      </c>
    </row>
    <row r="131" spans="1:8" ht="15.75" customHeight="1">
      <c r="A131" s="199"/>
      <c r="B131" s="159" t="s">
        <v>120</v>
      </c>
      <c r="C131" s="159"/>
      <c r="D131" s="159">
        <v>10.41</v>
      </c>
      <c r="E131" s="160">
        <v>3.21</v>
      </c>
      <c r="F131" s="159"/>
      <c r="G131" s="159">
        <f t="shared" si="12"/>
        <v>33.4161</v>
      </c>
      <c r="H131" s="159" t="s">
        <v>14</v>
      </c>
    </row>
    <row r="132" spans="1:8" ht="15.75" customHeight="1">
      <c r="A132" s="199"/>
      <c r="B132" s="159" t="s">
        <v>121</v>
      </c>
      <c r="C132" s="159"/>
      <c r="D132" s="159">
        <v>4.9800000000000004</v>
      </c>
      <c r="E132" s="160">
        <v>3.67</v>
      </c>
      <c r="F132" s="159"/>
      <c r="G132" s="159">
        <f t="shared" si="12"/>
        <v>18.276600000000002</v>
      </c>
      <c r="H132" s="159" t="s">
        <v>14</v>
      </c>
    </row>
    <row r="133" spans="1:8" ht="15.75" customHeight="1">
      <c r="A133" s="199"/>
      <c r="B133" s="200"/>
      <c r="C133" s="159"/>
      <c r="D133" s="159"/>
      <c r="E133" s="189"/>
      <c r="F133" s="159"/>
      <c r="G133" s="159"/>
      <c r="H133" s="159"/>
    </row>
    <row r="134" spans="1:8" ht="15.75" customHeight="1">
      <c r="A134" s="199"/>
      <c r="B134" s="189" t="s">
        <v>259</v>
      </c>
      <c r="C134" s="159"/>
      <c r="D134" s="159"/>
      <c r="E134" s="189"/>
      <c r="F134" s="159"/>
      <c r="G134" s="159"/>
      <c r="H134" s="159"/>
    </row>
    <row r="135" spans="1:8" ht="15.75" customHeight="1">
      <c r="A135" s="199"/>
      <c r="B135" s="159" t="s">
        <v>118</v>
      </c>
      <c r="C135" s="159"/>
      <c r="D135" s="159">
        <v>3.14</v>
      </c>
      <c r="E135" s="160">
        <v>3.21</v>
      </c>
      <c r="F135" s="159"/>
      <c r="G135" s="159">
        <f t="shared" ref="G135:G138" si="13">(D135*E135)</f>
        <v>10.0794</v>
      </c>
      <c r="H135" s="159" t="s">
        <v>14</v>
      </c>
    </row>
    <row r="136" spans="1:8" ht="15.75" customHeight="1">
      <c r="A136" s="199"/>
      <c r="B136" s="159" t="s">
        <v>119</v>
      </c>
      <c r="C136" s="159"/>
      <c r="D136" s="159">
        <v>4.97</v>
      </c>
      <c r="E136" s="160">
        <v>3.67</v>
      </c>
      <c r="F136" s="159"/>
      <c r="G136" s="159">
        <f t="shared" si="13"/>
        <v>18.239899999999999</v>
      </c>
      <c r="H136" s="159" t="s">
        <v>14</v>
      </c>
    </row>
    <row r="137" spans="1:8" ht="15.75" customHeight="1">
      <c r="A137" s="199"/>
      <c r="B137" s="159" t="s">
        <v>120</v>
      </c>
      <c r="C137" s="159"/>
      <c r="D137" s="159">
        <v>3.14</v>
      </c>
      <c r="E137" s="160">
        <v>3.21</v>
      </c>
      <c r="F137" s="159"/>
      <c r="G137" s="159">
        <f t="shared" si="13"/>
        <v>10.0794</v>
      </c>
      <c r="H137" s="159" t="s">
        <v>14</v>
      </c>
    </row>
    <row r="138" spans="1:8" ht="15.75" customHeight="1">
      <c r="A138" s="199"/>
      <c r="B138" s="159" t="s">
        <v>121</v>
      </c>
      <c r="C138" s="159"/>
      <c r="D138" s="159">
        <v>4.97</v>
      </c>
      <c r="E138" s="160">
        <v>3.67</v>
      </c>
      <c r="F138" s="159"/>
      <c r="G138" s="159">
        <f t="shared" si="13"/>
        <v>18.239899999999999</v>
      </c>
      <c r="H138" s="159" t="s">
        <v>14</v>
      </c>
    </row>
    <row r="139" spans="1:8" ht="15.75" customHeight="1">
      <c r="A139" s="199"/>
      <c r="B139" s="200"/>
      <c r="C139" s="159"/>
      <c r="D139" s="159"/>
      <c r="E139" s="189"/>
      <c r="F139" s="159"/>
      <c r="G139" s="159"/>
      <c r="H139" s="159"/>
    </row>
    <row r="140" spans="1:8" ht="15.75" customHeight="1">
      <c r="A140" s="199"/>
      <c r="B140" s="189" t="s">
        <v>262</v>
      </c>
      <c r="C140" s="159"/>
      <c r="D140" s="159"/>
      <c r="E140" s="189"/>
      <c r="F140" s="159"/>
      <c r="G140" s="159"/>
      <c r="H140" s="159"/>
    </row>
    <row r="141" spans="1:8" ht="15.75" customHeight="1">
      <c r="A141" s="199"/>
      <c r="B141" s="159" t="s">
        <v>118</v>
      </c>
      <c r="C141" s="159"/>
      <c r="D141" s="159">
        <v>1.8</v>
      </c>
      <c r="E141" s="215">
        <v>2.42</v>
      </c>
      <c r="F141" s="159"/>
      <c r="G141" s="159">
        <f t="shared" ref="G141:G144" si="14">(D141*E141)</f>
        <v>4.3559999999999999</v>
      </c>
      <c r="H141" s="159" t="s">
        <v>14</v>
      </c>
    </row>
    <row r="142" spans="1:8" ht="15.75" customHeight="1">
      <c r="A142" s="199"/>
      <c r="B142" s="159" t="s">
        <v>119</v>
      </c>
      <c r="C142" s="159"/>
      <c r="D142" s="159">
        <v>2</v>
      </c>
      <c r="E142" s="215">
        <v>2.4</v>
      </c>
      <c r="F142" s="159"/>
      <c r="G142" s="159">
        <f t="shared" si="14"/>
        <v>4.8</v>
      </c>
      <c r="H142" s="159" t="s">
        <v>14</v>
      </c>
    </row>
    <row r="143" spans="1:8" ht="15.75" customHeight="1">
      <c r="A143" s="199"/>
      <c r="B143" s="159" t="s">
        <v>120</v>
      </c>
      <c r="C143" s="159"/>
      <c r="D143" s="159">
        <v>1.8</v>
      </c>
      <c r="E143" s="215">
        <v>2.42</v>
      </c>
      <c r="F143" s="159"/>
      <c r="G143" s="159">
        <f t="shared" si="14"/>
        <v>4.3559999999999999</v>
      </c>
      <c r="H143" s="159" t="s">
        <v>14</v>
      </c>
    </row>
    <row r="144" spans="1:8" ht="15.75" customHeight="1">
      <c r="A144" s="199"/>
      <c r="B144" s="159" t="s">
        <v>121</v>
      </c>
      <c r="C144" s="159"/>
      <c r="D144" s="159">
        <v>2</v>
      </c>
      <c r="E144" s="215">
        <v>1.96</v>
      </c>
      <c r="F144" s="159"/>
      <c r="G144" s="159">
        <f t="shared" si="14"/>
        <v>3.92</v>
      </c>
      <c r="H144" s="159" t="s">
        <v>14</v>
      </c>
    </row>
    <row r="145" spans="1:8" ht="15.75" customHeight="1">
      <c r="A145" s="199"/>
      <c r="B145" s="189"/>
      <c r="C145" s="159"/>
      <c r="D145" s="159"/>
      <c r="E145" s="189"/>
      <c r="F145" s="159"/>
      <c r="G145" s="159"/>
      <c r="H145" s="159"/>
    </row>
    <row r="146" spans="1:8" ht="15.75" customHeight="1">
      <c r="A146" s="199"/>
      <c r="B146" s="189" t="s">
        <v>263</v>
      </c>
      <c r="C146" s="159"/>
      <c r="D146" s="159"/>
      <c r="E146" s="189"/>
      <c r="F146" s="159"/>
      <c r="G146" s="159"/>
      <c r="H146" s="159"/>
    </row>
    <row r="147" spans="1:8" ht="15.75" customHeight="1">
      <c r="A147" s="199"/>
      <c r="B147" s="159" t="s">
        <v>118</v>
      </c>
      <c r="C147" s="159"/>
      <c r="D147" s="159">
        <v>2.12</v>
      </c>
      <c r="E147" s="215">
        <v>3.18</v>
      </c>
      <c r="F147" s="159"/>
      <c r="G147" s="159">
        <f t="shared" ref="G147:G152" si="15">(D147*E147)</f>
        <v>6.7416000000000009</v>
      </c>
      <c r="H147" s="159" t="s">
        <v>14</v>
      </c>
    </row>
    <row r="148" spans="1:8" ht="15.75" customHeight="1">
      <c r="A148" s="199"/>
      <c r="B148" s="159" t="s">
        <v>119</v>
      </c>
      <c r="C148" s="159"/>
      <c r="D148" s="159">
        <v>2.4500000000000002</v>
      </c>
      <c r="E148" s="215">
        <v>3.09</v>
      </c>
      <c r="F148" s="159"/>
      <c r="G148" s="159">
        <f t="shared" si="15"/>
        <v>7.5705</v>
      </c>
      <c r="H148" s="159" t="s">
        <v>14</v>
      </c>
    </row>
    <row r="149" spans="1:8" ht="15.75" customHeight="1">
      <c r="A149" s="199"/>
      <c r="B149" s="159" t="s">
        <v>120</v>
      </c>
      <c r="C149" s="159"/>
      <c r="D149" s="159">
        <v>1.34</v>
      </c>
      <c r="E149" s="215">
        <v>3</v>
      </c>
      <c r="F149" s="159"/>
      <c r="G149" s="159">
        <f t="shared" si="15"/>
        <v>4.0200000000000005</v>
      </c>
      <c r="H149" s="159" t="s">
        <v>14</v>
      </c>
    </row>
    <row r="150" spans="1:8" ht="15.75" customHeight="1">
      <c r="A150" s="199"/>
      <c r="B150" s="159" t="s">
        <v>121</v>
      </c>
      <c r="C150" s="159"/>
      <c r="D150" s="159">
        <v>2.81</v>
      </c>
      <c r="E150" s="215">
        <v>2.93</v>
      </c>
      <c r="F150" s="159"/>
      <c r="G150" s="159">
        <f t="shared" si="15"/>
        <v>8.2332999999999998</v>
      </c>
      <c r="H150" s="159" t="s">
        <v>14</v>
      </c>
    </row>
    <row r="151" spans="1:8" ht="15.75" customHeight="1">
      <c r="A151" s="199"/>
      <c r="B151" s="159" t="s">
        <v>122</v>
      </c>
      <c r="C151" s="159"/>
      <c r="D151" s="159">
        <v>3.46</v>
      </c>
      <c r="E151" s="215">
        <v>3.18</v>
      </c>
      <c r="F151" s="159"/>
      <c r="G151" s="159">
        <f t="shared" si="15"/>
        <v>11.002800000000001</v>
      </c>
      <c r="H151" s="159" t="s">
        <v>14</v>
      </c>
    </row>
    <row r="152" spans="1:8" ht="15.75" customHeight="1">
      <c r="A152" s="199"/>
      <c r="B152" s="159" t="s">
        <v>268</v>
      </c>
      <c r="C152" s="159"/>
      <c r="D152" s="159">
        <v>5.28</v>
      </c>
      <c r="E152" s="160">
        <v>3.32</v>
      </c>
      <c r="F152" s="159"/>
      <c r="G152" s="159">
        <f t="shared" si="15"/>
        <v>17.529599999999999</v>
      </c>
      <c r="H152" s="159" t="s">
        <v>14</v>
      </c>
    </row>
    <row r="153" spans="1:8" ht="15.75" customHeight="1">
      <c r="A153" s="199"/>
      <c r="B153" s="159"/>
      <c r="C153" s="159"/>
      <c r="D153" s="159"/>
      <c r="E153" s="160"/>
      <c r="F153" s="159"/>
      <c r="G153" s="159"/>
      <c r="H153" s="159"/>
    </row>
    <row r="154" spans="1:8" ht="15.75" customHeight="1">
      <c r="A154" s="199"/>
      <c r="B154" s="211" t="s">
        <v>123</v>
      </c>
      <c r="C154" s="159"/>
      <c r="D154" s="159"/>
      <c r="E154" s="160"/>
      <c r="F154" s="159"/>
      <c r="G154" s="211">
        <f>SUM(G104:G153)</f>
        <v>397.61579999999998</v>
      </c>
      <c r="H154" s="211" t="s">
        <v>14</v>
      </c>
    </row>
    <row r="155" spans="1:8" ht="15.75" customHeight="1">
      <c r="A155" s="199"/>
      <c r="B155" s="189"/>
      <c r="C155" s="159"/>
      <c r="D155" s="159"/>
      <c r="E155" s="189"/>
      <c r="F155" s="159"/>
      <c r="G155" s="159"/>
      <c r="H155" s="159"/>
    </row>
    <row r="156" spans="1:8" ht="15.75" customHeight="1">
      <c r="A156" s="199"/>
      <c r="B156" s="212" t="s">
        <v>124</v>
      </c>
      <c r="C156" s="159"/>
      <c r="D156" s="159"/>
      <c r="E156" s="189"/>
      <c r="F156" s="159"/>
      <c r="G156" s="159"/>
      <c r="H156" s="159"/>
    </row>
    <row r="157" spans="1:8" ht="15.75" customHeight="1">
      <c r="A157" s="199"/>
      <c r="B157" s="209"/>
      <c r="C157" s="159"/>
      <c r="D157" s="159"/>
      <c r="E157" s="189"/>
      <c r="F157" s="159"/>
      <c r="G157" s="159"/>
      <c r="H157" s="159"/>
    </row>
    <row r="158" spans="1:8" ht="15.75" customHeight="1">
      <c r="A158" s="199"/>
      <c r="B158" s="206" t="s">
        <v>267</v>
      </c>
      <c r="C158" s="159"/>
      <c r="D158" s="159"/>
      <c r="E158" s="189"/>
      <c r="F158" s="159"/>
      <c r="G158" s="159"/>
      <c r="H158" s="159"/>
    </row>
    <row r="159" spans="1:8" ht="15.75" customHeight="1">
      <c r="A159" s="199"/>
      <c r="B159" s="200" t="s">
        <v>125</v>
      </c>
      <c r="C159" s="159">
        <v>2</v>
      </c>
      <c r="D159" s="159">
        <v>1.37</v>
      </c>
      <c r="E159" s="159">
        <v>2.02</v>
      </c>
      <c r="F159" s="159"/>
      <c r="G159" s="159">
        <f t="shared" ref="G159:G166" si="16">(C159*D159*E159)</f>
        <v>5.5348000000000006</v>
      </c>
      <c r="H159" s="159" t="s">
        <v>14</v>
      </c>
    </row>
    <row r="160" spans="1:8" ht="15.75" customHeight="1">
      <c r="A160" s="199"/>
      <c r="B160" s="200" t="s">
        <v>126</v>
      </c>
      <c r="C160" s="159">
        <v>1</v>
      </c>
      <c r="D160" s="159">
        <v>0.89</v>
      </c>
      <c r="E160" s="160">
        <v>1.84</v>
      </c>
      <c r="F160" s="159"/>
      <c r="G160" s="159">
        <f t="shared" si="16"/>
        <v>1.6376000000000002</v>
      </c>
      <c r="H160" s="159" t="s">
        <v>14</v>
      </c>
    </row>
    <row r="161" spans="1:8" ht="15.75" customHeight="1">
      <c r="A161" s="199"/>
      <c r="B161" s="200" t="s">
        <v>127</v>
      </c>
      <c r="C161" s="159">
        <v>1</v>
      </c>
      <c r="D161" s="159">
        <v>0.69</v>
      </c>
      <c r="E161" s="159">
        <v>2.04</v>
      </c>
      <c r="F161" s="159"/>
      <c r="G161" s="159">
        <f t="shared" si="16"/>
        <v>1.4076</v>
      </c>
      <c r="H161" s="159" t="s">
        <v>14</v>
      </c>
    </row>
    <row r="162" spans="1:8" ht="15.75" customHeight="1">
      <c r="A162" s="199"/>
      <c r="B162" s="200" t="s">
        <v>128</v>
      </c>
      <c r="C162" s="159">
        <v>1</v>
      </c>
      <c r="D162" s="159">
        <v>0.66</v>
      </c>
      <c r="E162" s="159">
        <v>2.04</v>
      </c>
      <c r="F162" s="159"/>
      <c r="G162" s="159">
        <f t="shared" si="16"/>
        <v>1.3464</v>
      </c>
      <c r="H162" s="159" t="s">
        <v>14</v>
      </c>
    </row>
    <row r="163" spans="1:8" ht="15.75" customHeight="1">
      <c r="A163" s="199"/>
      <c r="B163" s="200" t="s">
        <v>129</v>
      </c>
      <c r="C163" s="159">
        <v>4</v>
      </c>
      <c r="D163" s="159">
        <v>0.86</v>
      </c>
      <c r="E163" s="159">
        <v>1</v>
      </c>
      <c r="F163" s="159"/>
      <c r="G163" s="159">
        <f t="shared" si="16"/>
        <v>3.44</v>
      </c>
      <c r="H163" s="159" t="s">
        <v>14</v>
      </c>
    </row>
    <row r="164" spans="1:8" ht="15.75" customHeight="1">
      <c r="A164" s="199"/>
      <c r="B164" s="200" t="s">
        <v>130</v>
      </c>
      <c r="C164" s="159">
        <v>1</v>
      </c>
      <c r="D164" s="159">
        <v>0.66</v>
      </c>
      <c r="E164" s="215">
        <v>0.8</v>
      </c>
      <c r="F164" s="159"/>
      <c r="G164" s="159">
        <f t="shared" si="16"/>
        <v>0.52800000000000002</v>
      </c>
      <c r="H164" s="159" t="s">
        <v>14</v>
      </c>
    </row>
    <row r="165" spans="1:8" ht="15.75" customHeight="1">
      <c r="A165" s="199"/>
      <c r="B165" s="213" t="s">
        <v>269</v>
      </c>
      <c r="C165" s="159">
        <v>1</v>
      </c>
      <c r="D165" s="159">
        <v>0.56000000000000005</v>
      </c>
      <c r="E165" s="160">
        <v>0.43</v>
      </c>
      <c r="F165" s="159"/>
      <c r="G165" s="159">
        <f t="shared" si="16"/>
        <v>0.24080000000000001</v>
      </c>
      <c r="H165" s="159" t="s">
        <v>14</v>
      </c>
    </row>
    <row r="166" spans="1:8" ht="15.75" customHeight="1">
      <c r="A166" s="199"/>
      <c r="B166" s="213" t="s">
        <v>270</v>
      </c>
      <c r="C166" s="159">
        <v>2</v>
      </c>
      <c r="D166" s="159">
        <v>0.56999999999999995</v>
      </c>
      <c r="E166" s="160">
        <v>0.53</v>
      </c>
      <c r="F166" s="159"/>
      <c r="G166" s="159">
        <f t="shared" si="16"/>
        <v>0.60419999999999996</v>
      </c>
      <c r="H166" s="159" t="s">
        <v>14</v>
      </c>
    </row>
    <row r="167" spans="1:8" ht="15.75" customHeight="1">
      <c r="A167" s="199"/>
      <c r="B167" s="213"/>
      <c r="C167" s="159"/>
      <c r="D167" s="159"/>
      <c r="E167" s="160"/>
      <c r="F167" s="159"/>
      <c r="G167" s="159"/>
      <c r="H167" s="159"/>
    </row>
    <row r="168" spans="1:8" ht="15.75" customHeight="1">
      <c r="A168" s="199"/>
      <c r="B168" s="206" t="s">
        <v>261</v>
      </c>
      <c r="C168" s="159"/>
      <c r="D168" s="159"/>
      <c r="E168" s="189"/>
      <c r="F168" s="159"/>
      <c r="G168" s="159"/>
      <c r="H168" s="159"/>
    </row>
    <row r="169" spans="1:8" ht="15.75" customHeight="1">
      <c r="A169" s="199"/>
      <c r="B169" s="189" t="s">
        <v>125</v>
      </c>
      <c r="C169" s="159">
        <v>2</v>
      </c>
      <c r="D169" s="159">
        <v>1.37</v>
      </c>
      <c r="E169" s="160">
        <v>2.31</v>
      </c>
      <c r="F169" s="159"/>
      <c r="G169" s="159">
        <f t="shared" ref="G169:G175" si="17">(C169*D169*E169)</f>
        <v>6.3294000000000006</v>
      </c>
      <c r="H169" s="159" t="s">
        <v>14</v>
      </c>
    </row>
    <row r="170" spans="1:8" ht="15.75" customHeight="1">
      <c r="A170" s="199"/>
      <c r="B170" s="189" t="s">
        <v>126</v>
      </c>
      <c r="C170" s="159">
        <v>2</v>
      </c>
      <c r="D170" s="159">
        <v>0.66</v>
      </c>
      <c r="E170" s="160">
        <v>2.1800000000000002</v>
      </c>
      <c r="F170" s="159"/>
      <c r="G170" s="159">
        <f t="shared" si="17"/>
        <v>2.8776000000000002</v>
      </c>
      <c r="H170" s="159" t="s">
        <v>14</v>
      </c>
    </row>
    <row r="171" spans="1:8" ht="15.75" customHeight="1">
      <c r="A171" s="199"/>
      <c r="B171" s="213" t="s">
        <v>129</v>
      </c>
      <c r="C171" s="159">
        <v>3</v>
      </c>
      <c r="D171" s="159">
        <v>1.1100000000000001</v>
      </c>
      <c r="E171" s="159">
        <v>1.4</v>
      </c>
      <c r="F171" s="159"/>
      <c r="G171" s="159">
        <f t="shared" si="17"/>
        <v>4.6619999999999999</v>
      </c>
      <c r="H171" s="159" t="s">
        <v>14</v>
      </c>
    </row>
    <row r="172" spans="1:8" ht="15.75" customHeight="1">
      <c r="A172" s="199"/>
      <c r="B172" s="213" t="s">
        <v>130</v>
      </c>
      <c r="C172" s="159">
        <v>3</v>
      </c>
      <c r="D172" s="159">
        <v>0.56000000000000005</v>
      </c>
      <c r="E172" s="160">
        <v>1.34</v>
      </c>
      <c r="F172" s="159"/>
      <c r="G172" s="159">
        <f t="shared" si="17"/>
        <v>2.2512000000000003</v>
      </c>
      <c r="H172" s="159" t="s">
        <v>14</v>
      </c>
    </row>
    <row r="173" spans="1:8" ht="15.75" customHeight="1">
      <c r="A173" s="199"/>
      <c r="B173" s="213" t="s">
        <v>269</v>
      </c>
      <c r="C173" s="159">
        <v>1</v>
      </c>
      <c r="D173" s="159">
        <v>0.87</v>
      </c>
      <c r="E173" s="159">
        <v>0.6</v>
      </c>
      <c r="F173" s="159"/>
      <c r="G173" s="159">
        <f t="shared" si="17"/>
        <v>0.52200000000000002</v>
      </c>
      <c r="H173" s="159" t="s">
        <v>14</v>
      </c>
    </row>
    <row r="174" spans="1:8" ht="15.75" customHeight="1">
      <c r="A174" s="199"/>
      <c r="B174" s="213" t="s">
        <v>270</v>
      </c>
      <c r="C174" s="159">
        <v>1</v>
      </c>
      <c r="D174" s="159">
        <v>0.63</v>
      </c>
      <c r="E174" s="160">
        <v>0.38</v>
      </c>
      <c r="F174" s="159"/>
      <c r="G174" s="159">
        <f t="shared" si="17"/>
        <v>0.2394</v>
      </c>
      <c r="H174" s="159" t="s">
        <v>14</v>
      </c>
    </row>
    <row r="175" spans="1:8" ht="15.75" customHeight="1">
      <c r="A175" s="199"/>
      <c r="B175" s="213" t="s">
        <v>271</v>
      </c>
      <c r="C175" s="159">
        <v>4</v>
      </c>
      <c r="D175" s="159">
        <v>0.73</v>
      </c>
      <c r="E175" s="160">
        <v>0.43</v>
      </c>
      <c r="F175" s="159"/>
      <c r="G175" s="159">
        <f t="shared" si="17"/>
        <v>1.2556</v>
      </c>
      <c r="H175" s="159" t="s">
        <v>14</v>
      </c>
    </row>
    <row r="176" spans="1:8" ht="15.75" customHeight="1">
      <c r="A176" s="199"/>
      <c r="B176" s="159"/>
      <c r="C176" s="159"/>
      <c r="D176" s="159"/>
      <c r="E176" s="189"/>
      <c r="F176" s="159"/>
      <c r="G176" s="159"/>
      <c r="H176" s="159"/>
    </row>
    <row r="177" spans="1:8" ht="15.75" customHeight="1">
      <c r="A177" s="199"/>
      <c r="B177" s="211" t="s">
        <v>131</v>
      </c>
      <c r="C177" s="159"/>
      <c r="D177" s="159"/>
      <c r="E177" s="189"/>
      <c r="F177" s="159"/>
      <c r="G177" s="211">
        <f>SUM(G159:G176)</f>
        <v>32.876600000000003</v>
      </c>
      <c r="H177" s="211" t="s">
        <v>14</v>
      </c>
    </row>
    <row r="178" spans="1:8" ht="15.75" customHeight="1">
      <c r="A178" s="199"/>
      <c r="B178" s="211"/>
      <c r="C178" s="159"/>
      <c r="D178" s="159"/>
      <c r="E178" s="189"/>
      <c r="F178" s="159"/>
      <c r="G178" s="211"/>
      <c r="H178" s="211"/>
    </row>
    <row r="179" spans="1:8" ht="15.75" customHeight="1">
      <c r="A179" s="199"/>
      <c r="B179" s="205" t="s">
        <v>132</v>
      </c>
      <c r="C179" s="209"/>
      <c r="D179" s="205"/>
      <c r="E179" s="205"/>
      <c r="F179" s="205"/>
      <c r="G179" s="210">
        <f>G154-G177</f>
        <v>364.73919999999998</v>
      </c>
      <c r="H179" s="211" t="s">
        <v>14</v>
      </c>
    </row>
    <row r="180" spans="1:8" ht="15.75" customHeight="1">
      <c r="A180" s="199"/>
      <c r="B180" s="159"/>
      <c r="C180" s="159"/>
      <c r="D180" s="159"/>
      <c r="E180" s="159"/>
      <c r="F180" s="159"/>
      <c r="G180" s="159"/>
      <c r="H180" s="159"/>
    </row>
    <row r="181" spans="1:8" ht="27" customHeight="1">
      <c r="A181" s="199"/>
      <c r="B181" s="158" t="s">
        <v>114</v>
      </c>
      <c r="C181" s="200"/>
      <c r="D181" s="207"/>
      <c r="E181" s="199"/>
      <c r="F181" s="207"/>
      <c r="G181" s="207">
        <v>15.26</v>
      </c>
      <c r="H181" s="159" t="s">
        <v>14</v>
      </c>
    </row>
    <row r="182" spans="1:8" ht="15.75" customHeight="1">
      <c r="A182" s="199"/>
      <c r="B182" s="208"/>
      <c r="C182" s="200"/>
      <c r="D182" s="199"/>
      <c r="E182" s="199"/>
      <c r="F182" s="207"/>
      <c r="G182" s="200"/>
      <c r="H182" s="199"/>
    </row>
    <row r="183" spans="1:8" ht="15.75" customHeight="1">
      <c r="A183" s="199"/>
      <c r="B183" s="205" t="s">
        <v>115</v>
      </c>
      <c r="C183" s="209"/>
      <c r="D183" s="205"/>
      <c r="E183" s="205"/>
      <c r="F183" s="205"/>
      <c r="G183" s="210">
        <f>G179+G181</f>
        <v>379.99919999999997</v>
      </c>
      <c r="H183" s="211" t="s">
        <v>14</v>
      </c>
    </row>
    <row r="184" spans="1:8" ht="15.75" customHeight="1">
      <c r="A184" s="199"/>
      <c r="B184" s="205"/>
      <c r="C184" s="209"/>
      <c r="D184" s="205"/>
      <c r="E184" s="205"/>
      <c r="F184" s="210"/>
      <c r="G184" s="210"/>
      <c r="H184" s="205"/>
    </row>
    <row r="185" spans="1:8" ht="48.75" customHeight="1">
      <c r="A185" s="199" t="str">
        <f>'Abstract For Tin Hut'!A15</f>
        <v>A9</v>
      </c>
      <c r="B185" s="339" t="str">
        <f>'Abstract For Tin Hut'!B15</f>
        <v>Careful removal of existing wooden false ceiling, including all supporting framework, battens, and fixtures, ensuring minimum damage to adjoining surfaces; stacking of all serviceable material at designated location within site premises as directed by the Engineer-in-Charge.</v>
      </c>
      <c r="C185" s="339"/>
      <c r="D185" s="339"/>
      <c r="E185" s="339"/>
      <c r="F185" s="339"/>
      <c r="G185" s="339"/>
      <c r="H185" s="339"/>
    </row>
    <row r="186" spans="1:8" ht="16.5" customHeight="1">
      <c r="A186" s="205"/>
      <c r="B186" s="205"/>
      <c r="C186" s="205"/>
      <c r="D186" s="205"/>
      <c r="E186" s="205"/>
      <c r="F186" s="205"/>
      <c r="G186" s="205"/>
      <c r="H186" s="205"/>
    </row>
    <row r="187" spans="1:8" ht="40.9" customHeight="1">
      <c r="A187" s="205"/>
      <c r="B187" s="158" t="s">
        <v>114</v>
      </c>
      <c r="C187" s="200"/>
      <c r="D187" s="200"/>
      <c r="E187" s="200"/>
      <c r="F187" s="200"/>
      <c r="G187" s="207">
        <v>1</v>
      </c>
      <c r="H187" s="199" t="s">
        <v>140</v>
      </c>
    </row>
    <row r="188" spans="1:8" ht="15.75" customHeight="1">
      <c r="A188" s="199"/>
      <c r="B188" s="158"/>
      <c r="C188" s="200"/>
      <c r="D188" s="207"/>
      <c r="E188" s="199"/>
      <c r="F188" s="207"/>
      <c r="G188" s="207"/>
      <c r="H188" s="199"/>
    </row>
    <row r="189" spans="1:8" ht="15.75" customHeight="1">
      <c r="A189" s="201"/>
      <c r="B189" s="202" t="str">
        <f>'Abstract For Tin Hut'!B19</f>
        <v>B. Masonry and Flooring &amp; Wood Work</v>
      </c>
      <c r="C189" s="203"/>
      <c r="D189" s="203"/>
      <c r="E189" s="203"/>
      <c r="F189" s="203"/>
      <c r="G189" s="203"/>
      <c r="H189" s="203"/>
    </row>
    <row r="190" spans="1:8" ht="15.75" customHeight="1">
      <c r="A190" s="199"/>
      <c r="B190" s="189"/>
      <c r="C190" s="200"/>
      <c r="D190" s="207"/>
      <c r="E190" s="160"/>
      <c r="F190" s="160"/>
      <c r="G190" s="159"/>
      <c r="H190" s="199"/>
    </row>
    <row r="191" spans="1:8" ht="66" customHeight="1">
      <c r="A191" s="199" t="str">
        <f>'Abstract For Tin Hut'!A21</f>
        <v>B1</v>
      </c>
      <c r="B191" s="336" t="str">
        <f>'Abstract For Tin Hut'!B21</f>
        <v>Earth work in surface excavation not exceeding 30 cm in depth but exceeding 1.5 m in width as well as 10 sqm on plan including getting out and disposal of excavated earth upto 50 m and lift upto 1.5 m, as directed by Engineer-in- Charge:
All kinds of soil</v>
      </c>
      <c r="C191" s="336"/>
      <c r="D191" s="336"/>
      <c r="E191" s="336"/>
      <c r="F191" s="336"/>
      <c r="G191" s="336"/>
      <c r="H191" s="336"/>
    </row>
    <row r="192" spans="1:8" ht="15.75" customHeight="1">
      <c r="A192" s="199"/>
      <c r="B192" s="189"/>
      <c r="C192" s="200"/>
      <c r="D192" s="199"/>
      <c r="E192" s="160"/>
      <c r="F192" s="160"/>
      <c r="G192" s="159"/>
      <c r="H192" s="199"/>
    </row>
    <row r="193" spans="1:8" ht="15.75" customHeight="1">
      <c r="A193" s="205"/>
      <c r="B193" s="189" t="s">
        <v>272</v>
      </c>
      <c r="C193" s="206"/>
      <c r="D193" s="206"/>
      <c r="E193" s="206"/>
      <c r="F193" s="206"/>
      <c r="G193" s="211">
        <v>284.7</v>
      </c>
      <c r="H193" s="160" t="s">
        <v>14</v>
      </c>
    </row>
    <row r="194" spans="1:8" ht="15.75" customHeight="1">
      <c r="A194" s="199"/>
      <c r="B194" s="189"/>
      <c r="C194" s="200"/>
      <c r="D194" s="207"/>
      <c r="E194" s="207"/>
      <c r="F194" s="207"/>
      <c r="G194" s="207"/>
      <c r="H194" s="199"/>
    </row>
    <row r="195" spans="1:8" ht="27.6" customHeight="1">
      <c r="A195" s="199"/>
      <c r="B195" s="158" t="s">
        <v>114</v>
      </c>
      <c r="C195" s="200"/>
      <c r="D195" s="207"/>
      <c r="E195" s="199"/>
      <c r="F195" s="207"/>
      <c r="G195" s="207">
        <v>65.3</v>
      </c>
      <c r="H195" s="199" t="s">
        <v>14</v>
      </c>
    </row>
    <row r="196" spans="1:8" ht="15.75" customHeight="1">
      <c r="A196" s="199"/>
      <c r="B196" s="208"/>
      <c r="C196" s="200"/>
      <c r="D196" s="199"/>
      <c r="E196" s="199"/>
      <c r="F196" s="207"/>
      <c r="G196" s="207"/>
      <c r="H196" s="199"/>
    </row>
    <row r="197" spans="1:8" ht="15.75" customHeight="1">
      <c r="A197" s="199"/>
      <c r="B197" s="205" t="s">
        <v>115</v>
      </c>
      <c r="C197" s="209"/>
      <c r="D197" s="205"/>
      <c r="E197" s="205"/>
      <c r="F197" s="205"/>
      <c r="G197" s="210">
        <f>SUM(G193:G196)</f>
        <v>350</v>
      </c>
      <c r="H197" s="205" t="s">
        <v>14</v>
      </c>
    </row>
    <row r="198" spans="1:8" ht="15.75" customHeight="1">
      <c r="A198" s="199"/>
      <c r="B198" s="189"/>
      <c r="C198" s="200"/>
      <c r="D198" s="199"/>
      <c r="E198" s="160"/>
      <c r="F198" s="160"/>
      <c r="G198" s="159"/>
      <c r="H198" s="199"/>
    </row>
    <row r="199" spans="1:8" ht="76.5" customHeight="1">
      <c r="A199" s="199" t="str">
        <f>'Abstract For Tin Hut'!A22</f>
        <v>B2</v>
      </c>
      <c r="B199" s="330" t="str">
        <f>'Abstract For Tin Hut'!B22</f>
        <v>Making plinth protection 50 mm thick of cement concrete 1:3:6 (1 cement : 3 coarse sand (zone-III) derived from natural sources : 6 graded stone aggregate 20 mm nominal size derived from natural sources) over 75 mm thick bed of dry brick ballast 40 mm nominal size, well rammed and consolidated and grouted with fine sand, including necessary excavation, levelling &amp; dressing &amp; finishing the top smooth.</v>
      </c>
      <c r="C199" s="330"/>
      <c r="D199" s="330"/>
      <c r="E199" s="330"/>
      <c r="F199" s="330"/>
      <c r="G199" s="330"/>
      <c r="H199" s="330"/>
    </row>
    <row r="200" spans="1:8" ht="15.75" customHeight="1">
      <c r="A200" s="199"/>
      <c r="B200" s="189"/>
      <c r="C200" s="200"/>
      <c r="D200" s="207"/>
      <c r="E200" s="160"/>
      <c r="F200" s="160"/>
      <c r="G200" s="159"/>
      <c r="H200" s="199"/>
    </row>
    <row r="201" spans="1:8" ht="15.75" customHeight="1">
      <c r="A201" s="199"/>
      <c r="B201" s="189" t="s">
        <v>273</v>
      </c>
      <c r="C201" s="200"/>
      <c r="D201" s="207"/>
      <c r="E201" s="160"/>
      <c r="F201" s="160"/>
      <c r="G201" s="159"/>
      <c r="H201" s="199"/>
    </row>
    <row r="202" spans="1:8" ht="15.75" customHeight="1">
      <c r="A202" s="199"/>
      <c r="B202" s="189" t="s">
        <v>274</v>
      </c>
      <c r="C202" s="200"/>
      <c r="D202" s="207">
        <v>4.9400000000000004</v>
      </c>
      <c r="E202" s="159">
        <v>0.6</v>
      </c>
      <c r="F202" s="207"/>
      <c r="G202" s="159">
        <f t="shared" ref="G202:G205" si="18">D202*E202</f>
        <v>2.964</v>
      </c>
      <c r="H202" s="199" t="s">
        <v>14</v>
      </c>
    </row>
    <row r="203" spans="1:8" ht="15.75" customHeight="1">
      <c r="A203" s="199"/>
      <c r="B203" s="189" t="s">
        <v>275</v>
      </c>
      <c r="C203" s="200"/>
      <c r="D203" s="207">
        <v>2.35</v>
      </c>
      <c r="E203" s="159">
        <v>1.95</v>
      </c>
      <c r="F203" s="207"/>
      <c r="G203" s="159">
        <f t="shared" si="18"/>
        <v>4.5825000000000005</v>
      </c>
      <c r="H203" s="199" t="s">
        <v>14</v>
      </c>
    </row>
    <row r="204" spans="1:8" ht="15.75" customHeight="1">
      <c r="A204" s="199"/>
      <c r="B204" s="189" t="s">
        <v>276</v>
      </c>
      <c r="C204" s="200"/>
      <c r="D204" s="207">
        <v>24.02</v>
      </c>
      <c r="E204" s="159">
        <v>0.6</v>
      </c>
      <c r="F204" s="160"/>
      <c r="G204" s="159">
        <f t="shared" si="18"/>
        <v>14.411999999999999</v>
      </c>
      <c r="H204" s="199" t="s">
        <v>14</v>
      </c>
    </row>
    <row r="205" spans="1:8" ht="15.75" customHeight="1">
      <c r="A205" s="199"/>
      <c r="B205" s="189" t="s">
        <v>277</v>
      </c>
      <c r="C205" s="200"/>
      <c r="D205" s="207">
        <v>6.98</v>
      </c>
      <c r="E205" s="159">
        <v>0.6</v>
      </c>
      <c r="F205" s="207"/>
      <c r="G205" s="159">
        <f t="shared" si="18"/>
        <v>4.1879999999999997</v>
      </c>
      <c r="H205" s="199" t="s">
        <v>14</v>
      </c>
    </row>
    <row r="206" spans="1:8" ht="15.75" customHeight="1">
      <c r="A206" s="199"/>
      <c r="B206" s="189"/>
      <c r="C206" s="207"/>
      <c r="D206" s="159"/>
      <c r="E206" s="159"/>
      <c r="F206" s="159"/>
      <c r="G206" s="159"/>
      <c r="H206" s="199"/>
    </row>
    <row r="207" spans="1:8" ht="15.75" customHeight="1">
      <c r="A207" s="199"/>
      <c r="B207" s="189" t="s">
        <v>278</v>
      </c>
      <c r="C207" s="200"/>
      <c r="D207" s="207"/>
      <c r="E207" s="159"/>
      <c r="F207" s="160"/>
      <c r="G207" s="159"/>
      <c r="H207" s="199"/>
    </row>
    <row r="208" spans="1:8" ht="15.75" customHeight="1">
      <c r="A208" s="199"/>
      <c r="B208" s="189" t="s">
        <v>274</v>
      </c>
      <c r="C208" s="200"/>
      <c r="D208" s="207">
        <v>19.440000000000001</v>
      </c>
      <c r="E208" s="159">
        <v>0.6</v>
      </c>
      <c r="F208" s="207"/>
      <c r="G208" s="159">
        <f t="shared" ref="G208:G211" si="19">D208*E208</f>
        <v>11.664</v>
      </c>
      <c r="H208" s="199" t="s">
        <v>14</v>
      </c>
    </row>
    <row r="209" spans="1:8" ht="15.75" customHeight="1">
      <c r="A209" s="199"/>
      <c r="B209" s="189" t="s">
        <v>275</v>
      </c>
      <c r="C209" s="200"/>
      <c r="D209" s="207">
        <v>4.7699999999999996</v>
      </c>
      <c r="E209" s="159">
        <v>0.6</v>
      </c>
      <c r="F209" s="207"/>
      <c r="G209" s="159">
        <f t="shared" si="19"/>
        <v>2.8619999999999997</v>
      </c>
      <c r="H209" s="199" t="s">
        <v>14</v>
      </c>
    </row>
    <row r="210" spans="1:8" ht="15.75" customHeight="1">
      <c r="A210" s="199"/>
      <c r="B210" s="189" t="s">
        <v>276</v>
      </c>
      <c r="C210" s="200"/>
      <c r="D210" s="207">
        <v>1.94</v>
      </c>
      <c r="E210" s="159">
        <v>2.46</v>
      </c>
      <c r="F210" s="207"/>
      <c r="G210" s="159">
        <f t="shared" si="19"/>
        <v>4.7724000000000002</v>
      </c>
      <c r="H210" s="199" t="s">
        <v>14</v>
      </c>
    </row>
    <row r="211" spans="1:8" ht="15.75" customHeight="1">
      <c r="A211" s="199"/>
      <c r="B211" s="189" t="s">
        <v>277</v>
      </c>
      <c r="C211" s="200"/>
      <c r="D211" s="207">
        <v>20.86</v>
      </c>
      <c r="E211" s="159">
        <v>1.64</v>
      </c>
      <c r="F211" s="207"/>
      <c r="G211" s="159">
        <f t="shared" si="19"/>
        <v>34.2104</v>
      </c>
      <c r="H211" s="199" t="s">
        <v>14</v>
      </c>
    </row>
    <row r="212" spans="1:8" ht="15.75" customHeight="1">
      <c r="A212" s="199"/>
      <c r="B212" s="189"/>
      <c r="C212" s="200"/>
      <c r="D212" s="207"/>
      <c r="E212" s="159"/>
      <c r="F212" s="160"/>
      <c r="G212" s="159"/>
      <c r="H212" s="199"/>
    </row>
    <row r="213" spans="1:8" ht="15.75" customHeight="1">
      <c r="A213" s="199"/>
      <c r="B213" s="189" t="s">
        <v>279</v>
      </c>
      <c r="C213" s="200"/>
      <c r="D213" s="207"/>
      <c r="E213" s="159"/>
      <c r="F213" s="160"/>
      <c r="G213" s="159"/>
      <c r="H213" s="199"/>
    </row>
    <row r="214" spans="1:8" ht="15.75" customHeight="1">
      <c r="A214" s="199"/>
      <c r="B214" s="189" t="s">
        <v>274</v>
      </c>
      <c r="C214" s="200"/>
      <c r="D214" s="222">
        <v>19.53</v>
      </c>
      <c r="E214" s="215">
        <v>3</v>
      </c>
      <c r="F214" s="160"/>
      <c r="G214" s="159">
        <f t="shared" ref="G214:G217" si="20">D214*E214</f>
        <v>58.59</v>
      </c>
      <c r="H214" s="199" t="s">
        <v>14</v>
      </c>
    </row>
    <row r="215" spans="1:8" ht="15.75" customHeight="1">
      <c r="A215" s="199"/>
      <c r="B215" s="189" t="s">
        <v>275</v>
      </c>
      <c r="C215" s="200"/>
      <c r="D215" s="222">
        <v>7.02</v>
      </c>
      <c r="E215" s="215">
        <v>2.48</v>
      </c>
      <c r="F215" s="160"/>
      <c r="G215" s="159">
        <f t="shared" si="20"/>
        <v>17.409599999999998</v>
      </c>
      <c r="H215" s="199" t="s">
        <v>14</v>
      </c>
    </row>
    <row r="216" spans="1:8" ht="15.75" customHeight="1">
      <c r="A216" s="199"/>
      <c r="B216" s="189" t="s">
        <v>276</v>
      </c>
      <c r="C216" s="200"/>
      <c r="D216" s="222">
        <v>1.65</v>
      </c>
      <c r="E216" s="215">
        <v>1.66</v>
      </c>
      <c r="F216" s="160"/>
      <c r="G216" s="159">
        <f t="shared" si="20"/>
        <v>2.7389999999999999</v>
      </c>
      <c r="H216" s="199" t="s">
        <v>14</v>
      </c>
    </row>
    <row r="217" spans="1:8" ht="15.75" customHeight="1">
      <c r="A217" s="199"/>
      <c r="B217" s="189" t="s">
        <v>277</v>
      </c>
      <c r="C217" s="200"/>
      <c r="D217" s="222">
        <v>24.03</v>
      </c>
      <c r="E217" s="215">
        <v>1.4</v>
      </c>
      <c r="F217" s="160"/>
      <c r="G217" s="159">
        <f t="shared" si="20"/>
        <v>33.641999999999996</v>
      </c>
      <c r="H217" s="199" t="s">
        <v>14</v>
      </c>
    </row>
    <row r="218" spans="1:8" ht="15.75" customHeight="1">
      <c r="A218" s="199"/>
      <c r="B218" s="189"/>
      <c r="C218" s="200"/>
      <c r="D218" s="207"/>
      <c r="E218" s="159"/>
      <c r="F218" s="160"/>
      <c r="G218" s="159"/>
      <c r="H218" s="199"/>
    </row>
    <row r="219" spans="1:8" ht="28.9" customHeight="1">
      <c r="A219" s="199"/>
      <c r="B219" s="158" t="s">
        <v>114</v>
      </c>
      <c r="C219" s="200"/>
      <c r="D219" s="207"/>
      <c r="E219" s="199"/>
      <c r="F219" s="207"/>
      <c r="G219" s="207">
        <v>10.93</v>
      </c>
      <c r="H219" s="199" t="s">
        <v>14</v>
      </c>
    </row>
    <row r="220" spans="1:8" ht="15.75" customHeight="1">
      <c r="A220" s="199"/>
      <c r="B220" s="208"/>
      <c r="C220" s="200"/>
      <c r="D220" s="199"/>
      <c r="E220" s="199"/>
      <c r="F220" s="207"/>
      <c r="G220" s="200"/>
      <c r="H220" s="199"/>
    </row>
    <row r="221" spans="1:8" ht="15.75" customHeight="1">
      <c r="A221" s="199"/>
      <c r="B221" s="205" t="s">
        <v>115</v>
      </c>
      <c r="C221" s="209"/>
      <c r="D221" s="205"/>
      <c r="E221" s="205"/>
      <c r="F221" s="205"/>
      <c r="G221" s="210">
        <f>SUM(G203:G219)</f>
        <v>200.00190000000001</v>
      </c>
      <c r="H221" s="205" t="s">
        <v>14</v>
      </c>
    </row>
    <row r="222" spans="1:8" ht="15.75" customHeight="1">
      <c r="A222" s="199"/>
      <c r="B222" s="189"/>
      <c r="C222" s="200"/>
      <c r="D222" s="207"/>
      <c r="E222" s="160"/>
      <c r="F222" s="160"/>
      <c r="G222" s="159"/>
      <c r="H222" s="199"/>
    </row>
    <row r="223" spans="1:8" ht="45" customHeight="1">
      <c r="A223" s="199" t="str">
        <f>'Abstract For Tin Hut'!A23</f>
        <v>B3</v>
      </c>
      <c r="B223" s="330" t="str">
        <f>'Abstract For Tin Hut'!B23</f>
        <v>40 mm thick fine dressed stone flooring over 20 mm (average) thick base of cement mortar 1:5 (1 cement : 5 coarse sand) with joints finished flush.
White sand stone</v>
      </c>
      <c r="C223" s="330"/>
      <c r="D223" s="330"/>
      <c r="E223" s="330"/>
      <c r="F223" s="330"/>
      <c r="G223" s="330"/>
      <c r="H223" s="330"/>
    </row>
    <row r="224" spans="1:8" ht="15.75" customHeight="1">
      <c r="A224" s="199"/>
      <c r="B224" s="207"/>
      <c r="C224" s="207"/>
      <c r="D224" s="207"/>
      <c r="E224" s="207"/>
      <c r="F224" s="207"/>
      <c r="G224" s="207"/>
      <c r="H224" s="207"/>
    </row>
    <row r="225" spans="1:8" ht="15.75" customHeight="1">
      <c r="A225" s="199"/>
      <c r="B225" s="189" t="s">
        <v>273</v>
      </c>
      <c r="C225" s="200"/>
      <c r="D225" s="207"/>
      <c r="E225" s="160"/>
      <c r="F225" s="160"/>
      <c r="G225" s="159"/>
      <c r="H225" s="199"/>
    </row>
    <row r="226" spans="1:8" ht="15.75" customHeight="1">
      <c r="A226" s="199"/>
      <c r="B226" s="189" t="s">
        <v>274</v>
      </c>
      <c r="C226" s="200"/>
      <c r="D226" s="207">
        <v>4.9400000000000004</v>
      </c>
      <c r="E226" s="159">
        <v>0.6</v>
      </c>
      <c r="F226" s="207"/>
      <c r="G226" s="159">
        <f t="shared" ref="G226:G229" si="21">D226*E226</f>
        <v>2.964</v>
      </c>
      <c r="H226" s="199" t="s">
        <v>14</v>
      </c>
    </row>
    <row r="227" spans="1:8" ht="15.75" customHeight="1">
      <c r="A227" s="199"/>
      <c r="B227" s="189" t="s">
        <v>275</v>
      </c>
      <c r="C227" s="200"/>
      <c r="D227" s="207">
        <v>2.35</v>
      </c>
      <c r="E227" s="159">
        <v>1.95</v>
      </c>
      <c r="F227" s="207"/>
      <c r="G227" s="159">
        <f t="shared" si="21"/>
        <v>4.5825000000000005</v>
      </c>
      <c r="H227" s="199" t="s">
        <v>14</v>
      </c>
    </row>
    <row r="228" spans="1:8" ht="15.75" customHeight="1">
      <c r="A228" s="199"/>
      <c r="B228" s="189" t="s">
        <v>276</v>
      </c>
      <c r="C228" s="200"/>
      <c r="D228" s="207">
        <v>24.02</v>
      </c>
      <c r="E228" s="159">
        <v>0.6</v>
      </c>
      <c r="F228" s="160"/>
      <c r="G228" s="159">
        <f t="shared" si="21"/>
        <v>14.411999999999999</v>
      </c>
      <c r="H228" s="199" t="s">
        <v>14</v>
      </c>
    </row>
    <row r="229" spans="1:8" ht="15.75" customHeight="1">
      <c r="A229" s="199"/>
      <c r="B229" s="189" t="s">
        <v>277</v>
      </c>
      <c r="C229" s="200"/>
      <c r="D229" s="207">
        <v>6.98</v>
      </c>
      <c r="E229" s="159">
        <v>0.6</v>
      </c>
      <c r="F229" s="207"/>
      <c r="G229" s="159">
        <f t="shared" si="21"/>
        <v>4.1879999999999997</v>
      </c>
      <c r="H229" s="199" t="s">
        <v>14</v>
      </c>
    </row>
    <row r="230" spans="1:8" ht="15.75" customHeight="1">
      <c r="A230" s="199"/>
      <c r="B230" s="189"/>
      <c r="C230" s="207"/>
      <c r="D230" s="159"/>
      <c r="E230" s="159"/>
      <c r="F230" s="159"/>
      <c r="G230" s="159"/>
      <c r="H230" s="199"/>
    </row>
    <row r="231" spans="1:8" ht="15.75" customHeight="1">
      <c r="A231" s="205"/>
      <c r="B231" s="189" t="s">
        <v>278</v>
      </c>
      <c r="C231" s="200"/>
      <c r="D231" s="207"/>
      <c r="E231" s="159"/>
      <c r="F231" s="160"/>
      <c r="G231" s="159"/>
      <c r="H231" s="199"/>
    </row>
    <row r="232" spans="1:8" ht="15.75" customHeight="1">
      <c r="A232" s="199"/>
      <c r="B232" s="189" t="s">
        <v>274</v>
      </c>
      <c r="C232" s="200"/>
      <c r="D232" s="207">
        <v>19.440000000000001</v>
      </c>
      <c r="E232" s="159">
        <v>0.6</v>
      </c>
      <c r="F232" s="207"/>
      <c r="G232" s="159">
        <f t="shared" ref="G232:G235" si="22">D232*E232</f>
        <v>11.664</v>
      </c>
      <c r="H232" s="199" t="s">
        <v>14</v>
      </c>
    </row>
    <row r="233" spans="1:8" ht="15.75" customHeight="1">
      <c r="A233" s="199"/>
      <c r="B233" s="189" t="s">
        <v>275</v>
      </c>
      <c r="C233" s="200"/>
      <c r="D233" s="207">
        <v>4.7699999999999996</v>
      </c>
      <c r="E233" s="159">
        <v>0.6</v>
      </c>
      <c r="F233" s="207"/>
      <c r="G233" s="159">
        <f t="shared" si="22"/>
        <v>2.8619999999999997</v>
      </c>
      <c r="H233" s="199" t="s">
        <v>14</v>
      </c>
    </row>
    <row r="234" spans="1:8" ht="15.75" customHeight="1">
      <c r="A234" s="199"/>
      <c r="B234" s="189" t="s">
        <v>276</v>
      </c>
      <c r="C234" s="200"/>
      <c r="D234" s="207">
        <v>1.94</v>
      </c>
      <c r="E234" s="159">
        <v>2.46</v>
      </c>
      <c r="F234" s="207"/>
      <c r="G234" s="159">
        <f t="shared" si="22"/>
        <v>4.7724000000000002</v>
      </c>
      <c r="H234" s="199" t="s">
        <v>14</v>
      </c>
    </row>
    <row r="235" spans="1:8" ht="15.75" customHeight="1">
      <c r="A235" s="199"/>
      <c r="B235" s="189" t="s">
        <v>277</v>
      </c>
      <c r="C235" s="200"/>
      <c r="D235" s="207">
        <v>20.86</v>
      </c>
      <c r="E235" s="159">
        <v>1.64</v>
      </c>
      <c r="F235" s="207"/>
      <c r="G235" s="159">
        <f t="shared" si="22"/>
        <v>34.2104</v>
      </c>
      <c r="H235" s="199" t="s">
        <v>14</v>
      </c>
    </row>
    <row r="236" spans="1:8" ht="15.75" customHeight="1">
      <c r="A236" s="199"/>
      <c r="B236" s="189"/>
      <c r="C236" s="200"/>
      <c r="D236" s="207"/>
      <c r="E236" s="159"/>
      <c r="F236" s="207"/>
      <c r="G236" s="159"/>
      <c r="H236" s="199"/>
    </row>
    <row r="237" spans="1:8" ht="15.75" customHeight="1">
      <c r="A237" s="199"/>
      <c r="B237" s="189" t="s">
        <v>279</v>
      </c>
      <c r="C237" s="200"/>
      <c r="D237" s="207"/>
      <c r="E237" s="159"/>
      <c r="F237" s="160"/>
      <c r="G237" s="159"/>
      <c r="H237" s="199"/>
    </row>
    <row r="238" spans="1:8" ht="15.75" customHeight="1">
      <c r="A238" s="199"/>
      <c r="B238" s="189" t="s">
        <v>274</v>
      </c>
      <c r="C238" s="200"/>
      <c r="D238" s="222">
        <v>19.53</v>
      </c>
      <c r="E238" s="215">
        <v>3</v>
      </c>
      <c r="F238" s="160"/>
      <c r="G238" s="159">
        <f t="shared" ref="G238:G241" si="23">D238*E238</f>
        <v>58.59</v>
      </c>
      <c r="H238" s="199" t="s">
        <v>14</v>
      </c>
    </row>
    <row r="239" spans="1:8" ht="15.75" customHeight="1">
      <c r="A239" s="199"/>
      <c r="B239" s="189" t="s">
        <v>275</v>
      </c>
      <c r="C239" s="200"/>
      <c r="D239" s="222">
        <v>7.02</v>
      </c>
      <c r="E239" s="215">
        <v>2.48</v>
      </c>
      <c r="F239" s="160"/>
      <c r="G239" s="159">
        <f t="shared" si="23"/>
        <v>17.409599999999998</v>
      </c>
      <c r="H239" s="199" t="s">
        <v>14</v>
      </c>
    </row>
    <row r="240" spans="1:8" ht="15.75" customHeight="1">
      <c r="A240" s="199"/>
      <c r="B240" s="189" t="s">
        <v>276</v>
      </c>
      <c r="C240" s="200"/>
      <c r="D240" s="222">
        <v>1.65</v>
      </c>
      <c r="E240" s="215">
        <v>1.66</v>
      </c>
      <c r="F240" s="160"/>
      <c r="G240" s="159">
        <f t="shared" si="23"/>
        <v>2.7389999999999999</v>
      </c>
      <c r="H240" s="199" t="s">
        <v>14</v>
      </c>
    </row>
    <row r="241" spans="1:8" ht="15.75" customHeight="1">
      <c r="A241" s="199"/>
      <c r="B241" s="189" t="s">
        <v>277</v>
      </c>
      <c r="C241" s="200"/>
      <c r="D241" s="222">
        <v>24.03</v>
      </c>
      <c r="E241" s="215">
        <v>1.4</v>
      </c>
      <c r="F241" s="160"/>
      <c r="G241" s="159">
        <f t="shared" si="23"/>
        <v>33.641999999999996</v>
      </c>
      <c r="H241" s="199" t="s">
        <v>14</v>
      </c>
    </row>
    <row r="242" spans="1:8" ht="15.75" customHeight="1">
      <c r="A242" s="199"/>
      <c r="B242" s="189"/>
      <c r="C242" s="200"/>
      <c r="D242" s="207"/>
      <c r="E242" s="159"/>
      <c r="F242" s="160"/>
      <c r="G242" s="159"/>
      <c r="H242" s="199"/>
    </row>
    <row r="243" spans="1:8" ht="30" customHeight="1">
      <c r="A243" s="199"/>
      <c r="B243" s="158" t="s">
        <v>114</v>
      </c>
      <c r="C243" s="200"/>
      <c r="D243" s="207"/>
      <c r="E243" s="199"/>
      <c r="F243" s="207"/>
      <c r="G243" s="207">
        <v>10.93</v>
      </c>
      <c r="H243" s="199" t="s">
        <v>14</v>
      </c>
    </row>
    <row r="244" spans="1:8" ht="15.75" customHeight="1">
      <c r="A244" s="199"/>
      <c r="B244" s="208"/>
      <c r="C244" s="200"/>
      <c r="D244" s="199"/>
      <c r="E244" s="199"/>
      <c r="F244" s="207"/>
      <c r="G244" s="200"/>
      <c r="H244" s="199"/>
    </row>
    <row r="245" spans="1:8" ht="15.75" customHeight="1">
      <c r="A245" s="199"/>
      <c r="B245" s="205" t="s">
        <v>115</v>
      </c>
      <c r="C245" s="209"/>
      <c r="D245" s="205"/>
      <c r="E245" s="205"/>
      <c r="F245" s="205"/>
      <c r="G245" s="210">
        <f>SUM(G227:G243)</f>
        <v>200.00190000000001</v>
      </c>
      <c r="H245" s="205" t="s">
        <v>14</v>
      </c>
    </row>
    <row r="246" spans="1:8" ht="15.75" customHeight="1">
      <c r="A246" s="199"/>
      <c r="B246" s="189"/>
      <c r="C246" s="207"/>
      <c r="D246" s="159"/>
      <c r="E246" s="160"/>
      <c r="F246" s="159"/>
      <c r="G246" s="159"/>
      <c r="H246" s="199"/>
    </row>
    <row r="247" spans="1:8" ht="60" customHeight="1">
      <c r="A247" s="199" t="str">
        <f>'Abstract For Tin Hut'!A24</f>
        <v>B4</v>
      </c>
      <c r="B247" s="330" t="str">
        <f>'Abstract For Tin Hut'!B24</f>
        <v>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v>
      </c>
      <c r="C247" s="330"/>
      <c r="D247" s="330"/>
      <c r="E247" s="330"/>
      <c r="F247" s="330"/>
      <c r="G247" s="330"/>
      <c r="H247" s="330"/>
    </row>
    <row r="248" spans="1:8" ht="15.75" customHeight="1">
      <c r="A248" s="189"/>
      <c r="B248" s="189"/>
      <c r="C248" s="189"/>
      <c r="D248" s="189"/>
      <c r="E248" s="189"/>
      <c r="F248" s="189"/>
      <c r="G248" s="189"/>
      <c r="H248" s="189"/>
    </row>
    <row r="249" spans="1:8" ht="15.75" customHeight="1">
      <c r="A249" s="159"/>
      <c r="B249" s="213" t="s">
        <v>280</v>
      </c>
      <c r="C249" s="159"/>
      <c r="D249" s="159"/>
      <c r="E249" s="159"/>
      <c r="F249" s="159"/>
      <c r="G249" s="159"/>
      <c r="H249" s="159"/>
    </row>
    <row r="250" spans="1:8" ht="15.75" customHeight="1">
      <c r="A250" s="159"/>
      <c r="B250" s="159" t="s">
        <v>281</v>
      </c>
      <c r="C250" s="159"/>
      <c r="D250" s="207">
        <v>12.77</v>
      </c>
      <c r="E250" s="159">
        <v>0.96499999999999997</v>
      </c>
      <c r="F250" s="159">
        <v>0.1</v>
      </c>
      <c r="G250" s="159">
        <f t="shared" ref="G250:G258" si="24">D250*E250*F250</f>
        <v>1.232305</v>
      </c>
      <c r="H250" s="159" t="s">
        <v>11</v>
      </c>
    </row>
    <row r="251" spans="1:8" ht="15.75" customHeight="1">
      <c r="A251" s="159"/>
      <c r="B251" s="159" t="s">
        <v>282</v>
      </c>
      <c r="C251" s="159"/>
      <c r="D251" s="207">
        <v>19.440000000000001</v>
      </c>
      <c r="E251" s="159">
        <v>0.96499999999999997</v>
      </c>
      <c r="F251" s="159">
        <v>0.1</v>
      </c>
      <c r="G251" s="159">
        <f t="shared" si="24"/>
        <v>1.8759600000000001</v>
      </c>
      <c r="H251" s="159" t="s">
        <v>11</v>
      </c>
    </row>
    <row r="252" spans="1:8" ht="15.75" customHeight="1">
      <c r="A252" s="159"/>
      <c r="B252" s="159" t="s">
        <v>283</v>
      </c>
      <c r="C252" s="159"/>
      <c r="D252" s="207">
        <v>6.98</v>
      </c>
      <c r="E252" s="159">
        <v>0.96499999999999997</v>
      </c>
      <c r="F252" s="159">
        <v>0.1</v>
      </c>
      <c r="G252" s="159">
        <f t="shared" si="24"/>
        <v>0.67357000000000011</v>
      </c>
      <c r="H252" s="159" t="s">
        <v>11</v>
      </c>
    </row>
    <row r="253" spans="1:8" ht="15.75" customHeight="1">
      <c r="A253" s="159"/>
      <c r="B253" s="159" t="s">
        <v>284</v>
      </c>
      <c r="C253" s="159"/>
      <c r="D253" s="207">
        <v>24.06</v>
      </c>
      <c r="E253" s="159">
        <v>0.96499999999999997</v>
      </c>
      <c r="F253" s="159">
        <v>0.1</v>
      </c>
      <c r="G253" s="159">
        <f t="shared" si="24"/>
        <v>2.3217899999999996</v>
      </c>
      <c r="H253" s="159" t="s">
        <v>11</v>
      </c>
    </row>
    <row r="254" spans="1:8" ht="15.75" customHeight="1">
      <c r="A254" s="159"/>
      <c r="B254" s="159" t="s">
        <v>285</v>
      </c>
      <c r="C254" s="159"/>
      <c r="D254" s="207">
        <v>6.55</v>
      </c>
      <c r="E254" s="159">
        <v>0.96499999999999997</v>
      </c>
      <c r="F254" s="159">
        <v>0.1</v>
      </c>
      <c r="G254" s="159">
        <f t="shared" si="24"/>
        <v>0.63207499999999994</v>
      </c>
      <c r="H254" s="159" t="s">
        <v>11</v>
      </c>
    </row>
    <row r="255" spans="1:8" ht="15.75" customHeight="1">
      <c r="A255" s="159"/>
      <c r="B255" s="159" t="s">
        <v>286</v>
      </c>
      <c r="C255" s="159"/>
      <c r="D255" s="207">
        <v>21.36</v>
      </c>
      <c r="E255" s="159">
        <v>0.96499999999999997</v>
      </c>
      <c r="F255" s="159">
        <v>0.1</v>
      </c>
      <c r="G255" s="159">
        <f t="shared" si="24"/>
        <v>2.0612399999999997</v>
      </c>
      <c r="H255" s="159" t="s">
        <v>11</v>
      </c>
    </row>
    <row r="256" spans="1:8" ht="15.75" customHeight="1">
      <c r="A256" s="159"/>
      <c r="B256" s="159" t="s">
        <v>287</v>
      </c>
      <c r="C256" s="159"/>
      <c r="D256" s="207">
        <v>2.81</v>
      </c>
      <c r="E256" s="159">
        <v>0.96499999999999997</v>
      </c>
      <c r="F256" s="159">
        <v>0.1</v>
      </c>
      <c r="G256" s="159">
        <f t="shared" si="24"/>
        <v>0.27116500000000004</v>
      </c>
      <c r="H256" s="159" t="s">
        <v>11</v>
      </c>
    </row>
    <row r="257" spans="1:8" ht="15.75" customHeight="1">
      <c r="A257" s="159"/>
      <c r="B257" s="159" t="s">
        <v>288</v>
      </c>
      <c r="C257" s="159"/>
      <c r="D257" s="207">
        <v>10.32</v>
      </c>
      <c r="E257" s="159">
        <v>0.96499999999999997</v>
      </c>
      <c r="F257" s="159">
        <v>0.1</v>
      </c>
      <c r="G257" s="159">
        <f t="shared" si="24"/>
        <v>0.9958800000000001</v>
      </c>
      <c r="H257" s="159" t="s">
        <v>11</v>
      </c>
    </row>
    <row r="258" spans="1:8" ht="15.75" customHeight="1">
      <c r="A258" s="159"/>
      <c r="B258" s="159" t="s">
        <v>289</v>
      </c>
      <c r="C258" s="159"/>
      <c r="D258" s="207">
        <v>12.73</v>
      </c>
      <c r="E258" s="159">
        <v>0.96499999999999997</v>
      </c>
      <c r="F258" s="159">
        <v>0.1</v>
      </c>
      <c r="G258" s="159">
        <f t="shared" si="24"/>
        <v>1.228445</v>
      </c>
      <c r="H258" s="159" t="s">
        <v>11</v>
      </c>
    </row>
    <row r="259" spans="1:8" ht="15.75" customHeight="1">
      <c r="A259" s="159"/>
      <c r="B259" s="159"/>
      <c r="C259" s="159"/>
      <c r="D259" s="207"/>
      <c r="E259" s="159"/>
      <c r="F259" s="159"/>
      <c r="G259" s="159"/>
      <c r="H259" s="159"/>
    </row>
    <row r="260" spans="1:8">
      <c r="A260" s="205"/>
      <c r="B260" s="189" t="s">
        <v>257</v>
      </c>
      <c r="C260" s="206"/>
      <c r="D260" s="206"/>
      <c r="E260" s="206"/>
      <c r="F260" s="206"/>
      <c r="G260" s="211"/>
      <c r="H260" s="212"/>
    </row>
    <row r="261" spans="1:8">
      <c r="A261" s="205"/>
      <c r="B261" s="189" t="s">
        <v>258</v>
      </c>
      <c r="C261" s="206"/>
      <c r="D261" s="159">
        <v>13.7</v>
      </c>
      <c r="E261" s="159">
        <v>3</v>
      </c>
      <c r="F261" s="159">
        <v>0.1</v>
      </c>
      <c r="G261" s="159">
        <f>D261*E261*F261</f>
        <v>4.1099999999999994</v>
      </c>
      <c r="H261" s="160" t="s">
        <v>11</v>
      </c>
    </row>
    <row r="262" spans="1:8">
      <c r="A262" s="205"/>
      <c r="B262" s="189" t="s">
        <v>259</v>
      </c>
      <c r="C262" s="206"/>
      <c r="D262" s="159">
        <v>3.7</v>
      </c>
      <c r="E262" s="159">
        <v>2.6</v>
      </c>
      <c r="F262" s="159">
        <v>0.1</v>
      </c>
      <c r="G262" s="159">
        <f t="shared" ref="G262:G264" si="25">D262*E262*F262</f>
        <v>0.96200000000000019</v>
      </c>
      <c r="H262" s="160" t="s">
        <v>11</v>
      </c>
    </row>
    <row r="263" spans="1:8">
      <c r="A263" s="205"/>
      <c r="B263" s="189" t="s">
        <v>260</v>
      </c>
      <c r="C263" s="206"/>
      <c r="D263" s="159">
        <v>2.9</v>
      </c>
      <c r="E263" s="159">
        <v>3</v>
      </c>
      <c r="F263" s="159">
        <v>0.1</v>
      </c>
      <c r="G263" s="159">
        <f t="shared" si="25"/>
        <v>0.87</v>
      </c>
      <c r="H263" s="160" t="s">
        <v>11</v>
      </c>
    </row>
    <row r="264" spans="1:8" ht="15.75" customHeight="1">
      <c r="A264" s="205"/>
      <c r="B264" s="189" t="s">
        <v>116</v>
      </c>
      <c r="C264" s="206"/>
      <c r="D264" s="159">
        <v>1.8</v>
      </c>
      <c r="E264" s="159">
        <v>1.8</v>
      </c>
      <c r="F264" s="159">
        <v>0.1</v>
      </c>
      <c r="G264" s="159">
        <f t="shared" si="25"/>
        <v>0.32400000000000007</v>
      </c>
      <c r="H264" s="160" t="s">
        <v>11</v>
      </c>
    </row>
    <row r="265" spans="1:8" ht="15.75" customHeight="1">
      <c r="A265" s="205"/>
      <c r="B265" s="189"/>
      <c r="C265" s="206"/>
      <c r="D265" s="159"/>
      <c r="E265" s="159"/>
      <c r="F265" s="213"/>
      <c r="G265" s="159"/>
      <c r="H265" s="160"/>
    </row>
    <row r="266" spans="1:8" ht="15.75" customHeight="1">
      <c r="A266" s="205"/>
      <c r="B266" s="189" t="s">
        <v>261</v>
      </c>
      <c r="C266" s="206"/>
      <c r="D266" s="206"/>
      <c r="E266" s="206"/>
      <c r="F266" s="206"/>
      <c r="G266" s="211"/>
      <c r="H266" s="209"/>
    </row>
    <row r="267" spans="1:8" ht="15.75" customHeight="1">
      <c r="A267" s="205"/>
      <c r="B267" s="189" t="s">
        <v>258</v>
      </c>
      <c r="C267" s="206"/>
      <c r="D267" s="159">
        <v>10.41</v>
      </c>
      <c r="E267" s="159">
        <v>4.9800000000000004</v>
      </c>
      <c r="F267" s="159">
        <v>0.1</v>
      </c>
      <c r="G267" s="159">
        <f t="shared" ref="G267:G269" si="26">D267*E267</f>
        <v>51.841800000000006</v>
      </c>
      <c r="H267" s="160" t="s">
        <v>11</v>
      </c>
    </row>
    <row r="268" spans="1:8" ht="15.75" customHeight="1">
      <c r="A268" s="205"/>
      <c r="B268" s="189" t="s">
        <v>259</v>
      </c>
      <c r="C268" s="206"/>
      <c r="D268" s="159">
        <v>3.14</v>
      </c>
      <c r="E268" s="159">
        <v>4.9800000000000004</v>
      </c>
      <c r="F268" s="159">
        <v>0.1</v>
      </c>
      <c r="G268" s="159">
        <f t="shared" si="26"/>
        <v>15.637200000000002</v>
      </c>
      <c r="H268" s="160" t="s">
        <v>11</v>
      </c>
    </row>
    <row r="269" spans="1:8" ht="15.75" customHeight="1">
      <c r="A269" s="205"/>
      <c r="B269" s="189" t="s">
        <v>262</v>
      </c>
      <c r="C269" s="206"/>
      <c r="D269" s="159">
        <v>1.8</v>
      </c>
      <c r="E269" s="159">
        <v>2</v>
      </c>
      <c r="F269" s="159">
        <v>0.1</v>
      </c>
      <c r="G269" s="159">
        <f t="shared" si="26"/>
        <v>3.6</v>
      </c>
      <c r="H269" s="160" t="s">
        <v>11</v>
      </c>
    </row>
    <row r="270" spans="1:8" ht="15.75" customHeight="1">
      <c r="A270" s="205"/>
      <c r="B270" s="189" t="s">
        <v>263</v>
      </c>
      <c r="C270" s="206"/>
      <c r="D270" s="159"/>
      <c r="E270" s="159"/>
      <c r="F270" s="213"/>
      <c r="G270" s="159"/>
      <c r="H270" s="160"/>
    </row>
    <row r="271" spans="1:8" ht="15.75" customHeight="1">
      <c r="A271" s="205"/>
      <c r="B271" s="189" t="s">
        <v>116</v>
      </c>
      <c r="C271" s="206"/>
      <c r="D271" s="159">
        <v>2.12</v>
      </c>
      <c r="E271" s="159">
        <v>2.46</v>
      </c>
      <c r="F271" s="159">
        <v>0.1</v>
      </c>
      <c r="G271" s="159">
        <f t="shared" ref="G271:G272" si="27">D271*E271</f>
        <v>5.2152000000000003</v>
      </c>
      <c r="H271" s="160" t="s">
        <v>11</v>
      </c>
    </row>
    <row r="272" spans="1:8" ht="15.75" customHeight="1">
      <c r="A272" s="205"/>
      <c r="B272" s="189" t="s">
        <v>117</v>
      </c>
      <c r="C272" s="206"/>
      <c r="D272" s="160">
        <v>3.46</v>
      </c>
      <c r="E272" s="160">
        <v>2.81</v>
      </c>
      <c r="F272" s="159">
        <v>0.1</v>
      </c>
      <c r="G272" s="159">
        <f t="shared" si="27"/>
        <v>9.7225999999999999</v>
      </c>
      <c r="H272" s="160" t="s">
        <v>11</v>
      </c>
    </row>
    <row r="273" spans="1:8" ht="15.75" customHeight="1">
      <c r="A273" s="159"/>
      <c r="B273" s="189"/>
      <c r="C273" s="206"/>
      <c r="D273" s="160"/>
      <c r="E273" s="160"/>
      <c r="F273" s="159"/>
      <c r="G273" s="159"/>
      <c r="H273" s="159"/>
    </row>
    <row r="274" spans="1:8" ht="15.75" customHeight="1">
      <c r="A274" s="159"/>
      <c r="B274" s="189" t="s">
        <v>290</v>
      </c>
      <c r="C274" s="207"/>
      <c r="D274" s="199"/>
      <c r="E274" s="160"/>
      <c r="F274" s="159"/>
      <c r="G274" s="159"/>
      <c r="H274" s="159"/>
    </row>
    <row r="275" spans="1:8" ht="15.75" customHeight="1">
      <c r="A275" s="159"/>
      <c r="B275" s="160" t="s">
        <v>281</v>
      </c>
      <c r="C275" s="207"/>
      <c r="D275" s="199">
        <v>1.85</v>
      </c>
      <c r="E275" s="160">
        <v>6.53</v>
      </c>
      <c r="F275" s="159">
        <v>0.1</v>
      </c>
      <c r="G275" s="159">
        <f t="shared" ref="G275:G276" si="28">D275*E275*F275</f>
        <v>1.2080500000000001</v>
      </c>
      <c r="H275" s="159" t="s">
        <v>11</v>
      </c>
    </row>
    <row r="276" spans="1:8" ht="15.75" customHeight="1">
      <c r="A276" s="159"/>
      <c r="B276" s="160" t="s">
        <v>282</v>
      </c>
      <c r="C276" s="207"/>
      <c r="D276" s="199">
        <v>2.0499999999999998</v>
      </c>
      <c r="E276" s="160">
        <v>2.75</v>
      </c>
      <c r="F276" s="159">
        <v>0.1</v>
      </c>
      <c r="G276" s="159">
        <f t="shared" si="28"/>
        <v>0.56374999999999997</v>
      </c>
      <c r="H276" s="159" t="s">
        <v>11</v>
      </c>
    </row>
    <row r="277" spans="1:8" ht="15.75" customHeight="1">
      <c r="A277" s="159"/>
      <c r="B277" s="160" t="s">
        <v>283</v>
      </c>
      <c r="C277" s="207"/>
      <c r="D277" s="199">
        <v>6.24</v>
      </c>
      <c r="E277" s="160">
        <v>5.48</v>
      </c>
      <c r="F277" s="159">
        <v>0.1</v>
      </c>
      <c r="G277" s="159">
        <f t="shared" ref="G277:G278" si="29">D276*E276*F277</f>
        <v>0.56374999999999997</v>
      </c>
      <c r="H277" s="159" t="s">
        <v>11</v>
      </c>
    </row>
    <row r="278" spans="1:8" ht="15.75" customHeight="1">
      <c r="A278" s="159"/>
      <c r="B278" s="160" t="s">
        <v>284</v>
      </c>
      <c r="C278" s="207"/>
      <c r="D278" s="199">
        <v>1.95</v>
      </c>
      <c r="E278" s="160">
        <v>2.81</v>
      </c>
      <c r="F278" s="159">
        <v>0.1</v>
      </c>
      <c r="G278" s="159">
        <f t="shared" si="29"/>
        <v>3.4195200000000008</v>
      </c>
      <c r="H278" s="159" t="s">
        <v>11</v>
      </c>
    </row>
    <row r="279" spans="1:8" ht="15.75" customHeight="1">
      <c r="A279" s="159"/>
      <c r="B279" s="189"/>
      <c r="C279" s="159"/>
      <c r="D279" s="159"/>
      <c r="E279" s="159"/>
      <c r="F279" s="159"/>
      <c r="G279" s="159"/>
      <c r="H279" s="159"/>
    </row>
    <row r="280" spans="1:8" ht="30" customHeight="1">
      <c r="A280" s="199"/>
      <c r="B280" s="158" t="s">
        <v>114</v>
      </c>
      <c r="C280" s="200"/>
      <c r="D280" s="207"/>
      <c r="E280" s="199"/>
      <c r="F280" s="207"/>
      <c r="G280" s="207">
        <v>15.67</v>
      </c>
      <c r="H280" s="159" t="s">
        <v>11</v>
      </c>
    </row>
    <row r="281" spans="1:8" ht="15.75" customHeight="1">
      <c r="A281" s="199"/>
      <c r="B281" s="208"/>
      <c r="C281" s="200"/>
      <c r="D281" s="199"/>
      <c r="E281" s="199"/>
      <c r="F281" s="207"/>
      <c r="G281" s="200"/>
      <c r="H281" s="199"/>
    </row>
    <row r="282" spans="1:8" ht="15.75" customHeight="1">
      <c r="A282" s="199"/>
      <c r="B282" s="205" t="s">
        <v>115</v>
      </c>
      <c r="C282" s="209"/>
      <c r="D282" s="205"/>
      <c r="E282" s="205"/>
      <c r="F282" s="205"/>
      <c r="G282" s="210">
        <f>SUM(G250:G281)</f>
        <v>125.00030000000001</v>
      </c>
      <c r="H282" s="211" t="s">
        <v>11</v>
      </c>
    </row>
    <row r="283" spans="1:8" ht="15.75" customHeight="1">
      <c r="A283" s="199"/>
      <c r="B283" s="205"/>
      <c r="C283" s="209"/>
      <c r="D283" s="205"/>
      <c r="E283" s="205"/>
      <c r="F283" s="205"/>
      <c r="G283" s="210"/>
      <c r="H283" s="211"/>
    </row>
    <row r="284" spans="1:8" ht="15.75" customHeight="1">
      <c r="A284" s="199"/>
      <c r="B284" s="205" t="s">
        <v>360</v>
      </c>
      <c r="C284" s="209"/>
      <c r="D284" s="205"/>
      <c r="E284" s="205"/>
      <c r="F284" s="205"/>
      <c r="G284" s="210">
        <f>G282*30%</f>
        <v>37.50009</v>
      </c>
      <c r="H284" s="205" t="s">
        <v>11</v>
      </c>
    </row>
    <row r="285" spans="1:8" ht="15.75" customHeight="1">
      <c r="A285" s="189"/>
      <c r="B285" s="189"/>
      <c r="C285" s="189"/>
      <c r="D285" s="189"/>
      <c r="E285" s="189"/>
      <c r="F285" s="189"/>
      <c r="G285" s="189"/>
      <c r="H285" s="189"/>
    </row>
    <row r="286" spans="1:8" ht="43.5" customHeight="1">
      <c r="A286" s="199" t="str">
        <f>'Abstract For Tin Hut'!A25</f>
        <v>B5</v>
      </c>
      <c r="B286" s="330" t="str">
        <f>'Abstract For Tin Hut'!B25</f>
        <v>Brick work with common burnt clay F.P.S. (non modular) bricks of class designation 7.5 in foundation and plinth in:
Cement mortar 1:4 (1 cement : 4 coarse sand)</v>
      </c>
      <c r="C286" s="330"/>
      <c r="D286" s="330"/>
      <c r="E286" s="330"/>
      <c r="F286" s="330"/>
      <c r="G286" s="330"/>
      <c r="H286" s="330"/>
    </row>
    <row r="287" spans="1:8" ht="15.75" customHeight="1">
      <c r="A287" s="159"/>
      <c r="B287" s="159"/>
      <c r="C287" s="159"/>
      <c r="D287" s="159"/>
      <c r="E287" s="159"/>
      <c r="F287" s="159"/>
      <c r="G287" s="159"/>
      <c r="H287" s="159"/>
    </row>
    <row r="288" spans="1:8" ht="15.75" customHeight="1">
      <c r="A288" s="159"/>
      <c r="B288" s="159" t="s">
        <v>291</v>
      </c>
      <c r="C288" s="159"/>
      <c r="D288" s="159"/>
      <c r="E288" s="159"/>
      <c r="F288" s="159"/>
      <c r="G288" s="159"/>
      <c r="H288" s="159"/>
    </row>
    <row r="289" spans="1:8" ht="15.75" customHeight="1">
      <c r="A289" s="159"/>
      <c r="B289" s="159" t="s">
        <v>281</v>
      </c>
      <c r="C289" s="159">
        <v>2</v>
      </c>
      <c r="D289" s="207">
        <v>12.77</v>
      </c>
      <c r="E289" s="159">
        <v>0.23</v>
      </c>
      <c r="F289" s="159">
        <v>0.3</v>
      </c>
      <c r="G289" s="159">
        <f t="shared" ref="G289:G297" si="30">C289*D289*E289*F289</f>
        <v>1.7622599999999999</v>
      </c>
      <c r="H289" s="159" t="s">
        <v>11</v>
      </c>
    </row>
    <row r="290" spans="1:8" ht="15.75" customHeight="1">
      <c r="A290" s="159"/>
      <c r="B290" s="159" t="s">
        <v>282</v>
      </c>
      <c r="C290" s="159">
        <v>2</v>
      </c>
      <c r="D290" s="207">
        <v>19.440000000000001</v>
      </c>
      <c r="E290" s="159">
        <v>0.23</v>
      </c>
      <c r="F290" s="159">
        <v>0.3</v>
      </c>
      <c r="G290" s="159">
        <f t="shared" si="30"/>
        <v>2.6827200000000002</v>
      </c>
      <c r="H290" s="159" t="s">
        <v>11</v>
      </c>
    </row>
    <row r="291" spans="1:8" ht="15.75" customHeight="1">
      <c r="A291" s="159"/>
      <c r="B291" s="159" t="s">
        <v>283</v>
      </c>
      <c r="C291" s="159">
        <v>2</v>
      </c>
      <c r="D291" s="207">
        <v>6.98</v>
      </c>
      <c r="E291" s="159">
        <v>0.23</v>
      </c>
      <c r="F291" s="159">
        <v>0.3</v>
      </c>
      <c r="G291" s="159">
        <f t="shared" si="30"/>
        <v>0.9632400000000001</v>
      </c>
      <c r="H291" s="159" t="s">
        <v>11</v>
      </c>
    </row>
    <row r="292" spans="1:8" ht="15.75" customHeight="1">
      <c r="A292" s="159"/>
      <c r="B292" s="159" t="s">
        <v>284</v>
      </c>
      <c r="C292" s="159">
        <v>2</v>
      </c>
      <c r="D292" s="207">
        <v>24.06</v>
      </c>
      <c r="E292" s="159">
        <v>0.23</v>
      </c>
      <c r="F292" s="159">
        <v>0.3</v>
      </c>
      <c r="G292" s="159">
        <f t="shared" si="30"/>
        <v>3.3202799999999999</v>
      </c>
      <c r="H292" s="159" t="s">
        <v>11</v>
      </c>
    </row>
    <row r="293" spans="1:8" ht="15.75" customHeight="1">
      <c r="A293" s="159"/>
      <c r="B293" s="159" t="s">
        <v>285</v>
      </c>
      <c r="C293" s="159">
        <v>2</v>
      </c>
      <c r="D293" s="207">
        <v>6.55</v>
      </c>
      <c r="E293" s="159">
        <v>0.23</v>
      </c>
      <c r="F293" s="159">
        <v>0.3</v>
      </c>
      <c r="G293" s="159">
        <f t="shared" si="30"/>
        <v>0.90389999999999993</v>
      </c>
      <c r="H293" s="159" t="s">
        <v>11</v>
      </c>
    </row>
    <row r="294" spans="1:8" ht="15.75" customHeight="1">
      <c r="A294" s="159"/>
      <c r="B294" s="159" t="s">
        <v>286</v>
      </c>
      <c r="C294" s="159">
        <v>2</v>
      </c>
      <c r="D294" s="207">
        <v>21.36</v>
      </c>
      <c r="E294" s="159">
        <v>0.23</v>
      </c>
      <c r="F294" s="159">
        <v>0.3</v>
      </c>
      <c r="G294" s="159">
        <f t="shared" si="30"/>
        <v>2.9476799999999996</v>
      </c>
      <c r="H294" s="159" t="s">
        <v>11</v>
      </c>
    </row>
    <row r="295" spans="1:8" ht="15.75" customHeight="1">
      <c r="A295" s="159"/>
      <c r="B295" s="159" t="s">
        <v>287</v>
      </c>
      <c r="C295" s="159">
        <v>2</v>
      </c>
      <c r="D295" s="207">
        <v>2.81</v>
      </c>
      <c r="E295" s="159">
        <v>0.23</v>
      </c>
      <c r="F295" s="159">
        <v>0.3</v>
      </c>
      <c r="G295" s="159">
        <f t="shared" si="30"/>
        <v>0.38777999999999996</v>
      </c>
      <c r="H295" s="159" t="s">
        <v>11</v>
      </c>
    </row>
    <row r="296" spans="1:8" ht="15.75" customHeight="1">
      <c r="A296" s="159"/>
      <c r="B296" s="159" t="s">
        <v>288</v>
      </c>
      <c r="C296" s="159">
        <v>2</v>
      </c>
      <c r="D296" s="207">
        <v>10.32</v>
      </c>
      <c r="E296" s="159">
        <v>0.23</v>
      </c>
      <c r="F296" s="159">
        <v>0.3</v>
      </c>
      <c r="G296" s="159">
        <f t="shared" si="30"/>
        <v>1.4241600000000001</v>
      </c>
      <c r="H296" s="159" t="s">
        <v>11</v>
      </c>
    </row>
    <row r="297" spans="1:8" ht="15.75" customHeight="1">
      <c r="A297" s="159"/>
      <c r="B297" s="159" t="s">
        <v>289</v>
      </c>
      <c r="C297" s="159">
        <v>2</v>
      </c>
      <c r="D297" s="207">
        <v>12.73</v>
      </c>
      <c r="E297" s="159">
        <v>0.23</v>
      </c>
      <c r="F297" s="159">
        <v>0.3</v>
      </c>
      <c r="G297" s="159">
        <f t="shared" si="30"/>
        <v>1.75674</v>
      </c>
      <c r="H297" s="159" t="s">
        <v>11</v>
      </c>
    </row>
    <row r="298" spans="1:8" ht="15.75" customHeight="1">
      <c r="A298" s="159"/>
      <c r="B298" s="159"/>
      <c r="C298" s="159"/>
      <c r="D298" s="159"/>
      <c r="E298" s="159"/>
      <c r="F298" s="159"/>
      <c r="G298" s="159"/>
      <c r="H298" s="159"/>
    </row>
    <row r="299" spans="1:8" ht="27.6" customHeight="1">
      <c r="A299" s="199"/>
      <c r="B299" s="158" t="s">
        <v>114</v>
      </c>
      <c r="C299" s="200"/>
      <c r="D299" s="207"/>
      <c r="E299" s="199"/>
      <c r="F299" s="207"/>
      <c r="G299" s="207">
        <v>7.58</v>
      </c>
      <c r="H299" s="159" t="s">
        <v>11</v>
      </c>
    </row>
    <row r="300" spans="1:8" ht="15.75" customHeight="1">
      <c r="A300" s="199"/>
      <c r="B300" s="208"/>
      <c r="C300" s="200"/>
      <c r="D300" s="199"/>
      <c r="E300" s="199"/>
      <c r="F300" s="207"/>
      <c r="G300" s="200"/>
      <c r="H300" s="199"/>
    </row>
    <row r="301" spans="1:8" ht="15.75" customHeight="1">
      <c r="A301" s="199"/>
      <c r="B301" s="205" t="s">
        <v>115</v>
      </c>
      <c r="C301" s="209"/>
      <c r="D301" s="205"/>
      <c r="E301" s="205"/>
      <c r="F301" s="205"/>
      <c r="G301" s="210">
        <f>SUM(G293:G300)</f>
        <v>15.000260000000001</v>
      </c>
      <c r="H301" s="211" t="s">
        <v>11</v>
      </c>
    </row>
    <row r="302" spans="1:8" ht="15.75" customHeight="1">
      <c r="A302" s="159"/>
      <c r="B302" s="159"/>
      <c r="C302" s="159"/>
      <c r="D302" s="159"/>
      <c r="E302" s="159"/>
      <c r="F302" s="159"/>
      <c r="G302" s="159"/>
      <c r="H302" s="159"/>
    </row>
    <row r="303" spans="1:8" ht="30" customHeight="1">
      <c r="A303" s="199" t="str">
        <f>'Abstract For Tin Hut'!A26</f>
        <v>B6</v>
      </c>
      <c r="B303" s="330" t="str">
        <f>'Abstract For Tin Hut'!B26</f>
        <v>12 mm cement plaster finished with a floating coat of neat cement of mix :
1:4 (1 cement: 4 fine sand)</v>
      </c>
      <c r="C303" s="330"/>
      <c r="D303" s="330"/>
      <c r="E303" s="330"/>
      <c r="F303" s="330"/>
      <c r="G303" s="330"/>
      <c r="H303" s="330"/>
    </row>
    <row r="304" spans="1:8" ht="15.75" customHeight="1">
      <c r="A304" s="199"/>
      <c r="B304" s="189"/>
      <c r="C304" s="189"/>
      <c r="D304" s="189"/>
      <c r="E304" s="189"/>
      <c r="F304" s="189"/>
      <c r="G304" s="189"/>
      <c r="H304" s="189"/>
    </row>
    <row r="305" spans="1:8" ht="15.75" customHeight="1">
      <c r="A305" s="159"/>
      <c r="B305" s="206" t="s">
        <v>267</v>
      </c>
      <c r="C305" s="159"/>
      <c r="D305" s="159"/>
      <c r="E305" s="159"/>
      <c r="F305" s="159"/>
      <c r="G305" s="159"/>
      <c r="H305" s="159"/>
    </row>
    <row r="306" spans="1:8" ht="15.75" customHeight="1">
      <c r="A306" s="159"/>
      <c r="B306" s="189" t="s">
        <v>258</v>
      </c>
      <c r="C306" s="159"/>
      <c r="D306" s="200"/>
      <c r="E306" s="200"/>
      <c r="F306" s="200"/>
      <c r="G306" s="200"/>
      <c r="H306" s="159"/>
    </row>
    <row r="307" spans="1:8" ht="15.75" customHeight="1">
      <c r="A307" s="159"/>
      <c r="B307" s="159" t="s">
        <v>118</v>
      </c>
      <c r="C307" s="159"/>
      <c r="D307" s="159">
        <v>13.7</v>
      </c>
      <c r="E307" s="160">
        <v>2.42</v>
      </c>
      <c r="F307" s="159"/>
      <c r="G307" s="159">
        <f t="shared" ref="G307:G310" si="31">(D307*E307)</f>
        <v>33.153999999999996</v>
      </c>
      <c r="H307" s="159" t="s">
        <v>14</v>
      </c>
    </row>
    <row r="308" spans="1:8" ht="15.75" customHeight="1">
      <c r="A308" s="159"/>
      <c r="B308" s="159" t="s">
        <v>119</v>
      </c>
      <c r="C308" s="159"/>
      <c r="D308" s="159">
        <v>3</v>
      </c>
      <c r="E308" s="160">
        <v>2.79</v>
      </c>
      <c r="F308" s="159"/>
      <c r="G308" s="159">
        <f t="shared" si="31"/>
        <v>8.370000000000001</v>
      </c>
      <c r="H308" s="159" t="s">
        <v>14</v>
      </c>
    </row>
    <row r="309" spans="1:8" ht="15.75" customHeight="1">
      <c r="A309" s="159"/>
      <c r="B309" s="159" t="s">
        <v>120</v>
      </c>
      <c r="C309" s="159"/>
      <c r="D309" s="159">
        <v>13.7</v>
      </c>
      <c r="E309" s="160">
        <v>2.36</v>
      </c>
      <c r="F309" s="159"/>
      <c r="G309" s="159">
        <f t="shared" si="31"/>
        <v>32.331999999999994</v>
      </c>
      <c r="H309" s="159" t="s">
        <v>14</v>
      </c>
    </row>
    <row r="310" spans="1:8" ht="15.75" customHeight="1">
      <c r="A310" s="159"/>
      <c r="B310" s="159" t="s">
        <v>121</v>
      </c>
      <c r="C310" s="159"/>
      <c r="D310" s="159">
        <v>3</v>
      </c>
      <c r="E310" s="160">
        <v>2.79</v>
      </c>
      <c r="F310" s="159"/>
      <c r="G310" s="159">
        <f t="shared" si="31"/>
        <v>8.370000000000001</v>
      </c>
      <c r="H310" s="159" t="s">
        <v>14</v>
      </c>
    </row>
    <row r="311" spans="1:8" ht="15.75" customHeight="1">
      <c r="A311" s="159"/>
      <c r="B311" s="159"/>
      <c r="C311" s="159"/>
      <c r="D311" s="159"/>
      <c r="E311" s="189"/>
      <c r="F311" s="159"/>
      <c r="G311" s="159"/>
      <c r="H311" s="159"/>
    </row>
    <row r="312" spans="1:8" ht="15.75" customHeight="1">
      <c r="A312" s="159"/>
      <c r="B312" s="213" t="s">
        <v>259</v>
      </c>
      <c r="C312" s="159"/>
      <c r="D312" s="159"/>
      <c r="E312" s="189"/>
      <c r="F312" s="159"/>
      <c r="G312" s="159"/>
      <c r="H312" s="159"/>
    </row>
    <row r="313" spans="1:8" ht="15.75" customHeight="1">
      <c r="A313" s="159"/>
      <c r="B313" s="159" t="s">
        <v>118</v>
      </c>
      <c r="C313" s="159"/>
      <c r="D313" s="159">
        <v>3.7</v>
      </c>
      <c r="E313" s="160">
        <v>2.2799999999999998</v>
      </c>
      <c r="F313" s="159"/>
      <c r="G313" s="159">
        <f t="shared" ref="G313:G316" si="32">(D313*E313)</f>
        <v>8.4359999999999999</v>
      </c>
      <c r="H313" s="159" t="s">
        <v>14</v>
      </c>
    </row>
    <row r="314" spans="1:8" ht="15.75" customHeight="1">
      <c r="A314" s="159"/>
      <c r="B314" s="159" t="s">
        <v>119</v>
      </c>
      <c r="C314" s="159"/>
      <c r="D314" s="159">
        <v>2.6</v>
      </c>
      <c r="E314" s="160">
        <v>2.79</v>
      </c>
      <c r="F314" s="159"/>
      <c r="G314" s="159">
        <f t="shared" si="32"/>
        <v>7.2540000000000004</v>
      </c>
      <c r="H314" s="159" t="s">
        <v>14</v>
      </c>
    </row>
    <row r="315" spans="1:8" ht="15.75" customHeight="1">
      <c r="A315" s="159"/>
      <c r="B315" s="159" t="s">
        <v>120</v>
      </c>
      <c r="C315" s="159"/>
      <c r="D315" s="159">
        <v>3.7</v>
      </c>
      <c r="E315" s="160">
        <v>2.56</v>
      </c>
      <c r="F315" s="159"/>
      <c r="G315" s="159">
        <f t="shared" si="32"/>
        <v>9.4720000000000013</v>
      </c>
      <c r="H315" s="159" t="s">
        <v>14</v>
      </c>
    </row>
    <row r="316" spans="1:8" ht="15.75" customHeight="1">
      <c r="A316" s="159"/>
      <c r="B316" s="159" t="s">
        <v>121</v>
      </c>
      <c r="C316" s="159"/>
      <c r="D316" s="159">
        <v>2.6</v>
      </c>
      <c r="E316" s="160">
        <v>2.79</v>
      </c>
      <c r="F316" s="159"/>
      <c r="G316" s="159">
        <f t="shared" si="32"/>
        <v>7.2540000000000004</v>
      </c>
      <c r="H316" s="159" t="s">
        <v>14</v>
      </c>
    </row>
    <row r="317" spans="1:8" ht="15.75" customHeight="1">
      <c r="A317" s="159"/>
      <c r="B317" s="159"/>
      <c r="C317" s="159"/>
      <c r="D317" s="159"/>
      <c r="E317" s="189"/>
      <c r="F317" s="159"/>
      <c r="G317" s="159"/>
      <c r="H317" s="159"/>
    </row>
    <row r="318" spans="1:8" ht="15.75" customHeight="1">
      <c r="A318" s="159"/>
      <c r="B318" s="200" t="s">
        <v>260</v>
      </c>
      <c r="C318" s="200"/>
      <c r="D318" s="200"/>
      <c r="E318" s="200"/>
      <c r="F318" s="200"/>
      <c r="G318" s="200"/>
      <c r="H318" s="200"/>
    </row>
    <row r="319" spans="1:8" ht="15.75" customHeight="1">
      <c r="A319" s="159"/>
      <c r="B319" s="159" t="s">
        <v>118</v>
      </c>
      <c r="C319" s="200"/>
      <c r="D319" s="222">
        <v>2.9</v>
      </c>
      <c r="E319" s="160">
        <v>2.42</v>
      </c>
      <c r="F319" s="200"/>
      <c r="G319" s="159">
        <f t="shared" ref="G319:G322" si="33">(D319*E319)</f>
        <v>7.0179999999999998</v>
      </c>
      <c r="H319" s="159" t="s">
        <v>14</v>
      </c>
    </row>
    <row r="320" spans="1:8" ht="15.75" customHeight="1">
      <c r="A320" s="159"/>
      <c r="B320" s="159" t="s">
        <v>119</v>
      </c>
      <c r="C320" s="200"/>
      <c r="D320" s="222">
        <v>3</v>
      </c>
      <c r="E320" s="160">
        <v>2.79</v>
      </c>
      <c r="F320" s="200"/>
      <c r="G320" s="159">
        <f t="shared" si="33"/>
        <v>8.370000000000001</v>
      </c>
      <c r="H320" s="159" t="s">
        <v>14</v>
      </c>
    </row>
    <row r="321" spans="1:8" ht="15.75" customHeight="1">
      <c r="A321" s="159"/>
      <c r="B321" s="159" t="s">
        <v>120</v>
      </c>
      <c r="C321" s="200"/>
      <c r="D321" s="222">
        <v>2.9</v>
      </c>
      <c r="E321" s="160">
        <v>2.36</v>
      </c>
      <c r="F321" s="200"/>
      <c r="G321" s="159">
        <f t="shared" si="33"/>
        <v>6.8439999999999994</v>
      </c>
      <c r="H321" s="159" t="s">
        <v>14</v>
      </c>
    </row>
    <row r="322" spans="1:8" ht="15.75" customHeight="1">
      <c r="A322" s="159"/>
      <c r="B322" s="159" t="s">
        <v>121</v>
      </c>
      <c r="C322" s="200"/>
      <c r="D322" s="222">
        <v>3</v>
      </c>
      <c r="E322" s="160">
        <v>2.79</v>
      </c>
      <c r="F322" s="200"/>
      <c r="G322" s="159">
        <f t="shared" si="33"/>
        <v>8.370000000000001</v>
      </c>
      <c r="H322" s="159" t="s">
        <v>14</v>
      </c>
    </row>
    <row r="323" spans="1:8" ht="15.75" customHeight="1">
      <c r="A323" s="159"/>
      <c r="B323" s="159"/>
      <c r="C323" s="159"/>
      <c r="D323" s="159"/>
      <c r="E323" s="189"/>
      <c r="F323" s="159"/>
      <c r="G323" s="159"/>
      <c r="H323" s="159"/>
    </row>
    <row r="324" spans="1:8" ht="15.75" customHeight="1">
      <c r="A324" s="159"/>
      <c r="B324" s="213" t="s">
        <v>116</v>
      </c>
      <c r="C324" s="159"/>
      <c r="D324" s="159"/>
      <c r="E324" s="189"/>
      <c r="F324" s="159"/>
      <c r="G324" s="159"/>
      <c r="H324" s="159"/>
    </row>
    <row r="325" spans="1:8" ht="15.75" customHeight="1">
      <c r="A325" s="159"/>
      <c r="B325" s="159" t="s">
        <v>118</v>
      </c>
      <c r="C325" s="159"/>
      <c r="D325" s="159">
        <v>1.8</v>
      </c>
      <c r="E325" s="160">
        <v>2.83</v>
      </c>
      <c r="F325" s="159"/>
      <c r="G325" s="159">
        <f t="shared" ref="G325:G328" si="34">(D325*E325)</f>
        <v>5.0940000000000003</v>
      </c>
      <c r="H325" s="159" t="s">
        <v>14</v>
      </c>
    </row>
    <row r="326" spans="1:8" ht="15.75" customHeight="1">
      <c r="A326" s="159"/>
      <c r="B326" s="159" t="s">
        <v>119</v>
      </c>
      <c r="C326" s="159"/>
      <c r="D326" s="159">
        <v>1.8</v>
      </c>
      <c r="E326" s="160">
        <v>2.83</v>
      </c>
      <c r="F326" s="159"/>
      <c r="G326" s="159">
        <f t="shared" si="34"/>
        <v>5.0940000000000003</v>
      </c>
      <c r="H326" s="159" t="s">
        <v>14</v>
      </c>
    </row>
    <row r="327" spans="1:8" ht="15.75" customHeight="1">
      <c r="A327" s="159"/>
      <c r="B327" s="159" t="s">
        <v>120</v>
      </c>
      <c r="C327" s="159"/>
      <c r="D327" s="159">
        <v>1.8</v>
      </c>
      <c r="E327" s="160">
        <v>2.52</v>
      </c>
      <c r="F327" s="159"/>
      <c r="G327" s="159">
        <f t="shared" si="34"/>
        <v>4.5360000000000005</v>
      </c>
      <c r="H327" s="159" t="s">
        <v>14</v>
      </c>
    </row>
    <row r="328" spans="1:8" ht="15.75" customHeight="1">
      <c r="A328" s="159"/>
      <c r="B328" s="159" t="s">
        <v>121</v>
      </c>
      <c r="C328" s="159"/>
      <c r="D328" s="159">
        <v>1.8</v>
      </c>
      <c r="E328" s="160">
        <v>2.83</v>
      </c>
      <c r="F328" s="159"/>
      <c r="G328" s="159">
        <f t="shared" si="34"/>
        <v>5.0940000000000003</v>
      </c>
      <c r="H328" s="159" t="s">
        <v>14</v>
      </c>
    </row>
    <row r="329" spans="1:8" ht="15.75" customHeight="1">
      <c r="A329" s="159"/>
      <c r="B329" s="159"/>
      <c r="C329" s="159"/>
      <c r="D329" s="159"/>
      <c r="E329" s="189"/>
      <c r="F329" s="159"/>
      <c r="G329" s="159"/>
      <c r="H329" s="159"/>
    </row>
    <row r="330" spans="1:8" ht="15.75" customHeight="1">
      <c r="A330" s="159"/>
      <c r="B330" s="206" t="s">
        <v>261</v>
      </c>
      <c r="C330" s="159"/>
      <c r="D330" s="159"/>
      <c r="E330" s="189"/>
      <c r="F330" s="159"/>
      <c r="G330" s="159"/>
      <c r="H330" s="159"/>
    </row>
    <row r="331" spans="1:8" ht="15.75" customHeight="1">
      <c r="A331" s="159"/>
      <c r="B331" s="189" t="s">
        <v>258</v>
      </c>
      <c r="C331" s="159"/>
      <c r="D331" s="159"/>
      <c r="E331" s="189"/>
      <c r="F331" s="159"/>
      <c r="G331" s="159"/>
      <c r="H331" s="159"/>
    </row>
    <row r="332" spans="1:8" ht="15.75" customHeight="1">
      <c r="A332" s="159"/>
      <c r="B332" s="159" t="s">
        <v>118</v>
      </c>
      <c r="C332" s="159"/>
      <c r="D332" s="159">
        <v>10.41</v>
      </c>
      <c r="E332" s="160">
        <v>3.21</v>
      </c>
      <c r="F332" s="159"/>
      <c r="G332" s="159">
        <f t="shared" ref="G332:G335" si="35">(D332*E332)</f>
        <v>33.4161</v>
      </c>
      <c r="H332" s="159" t="s">
        <v>14</v>
      </c>
    </row>
    <row r="333" spans="1:8" ht="15.75" customHeight="1">
      <c r="A333" s="159"/>
      <c r="B333" s="159" t="s">
        <v>119</v>
      </c>
      <c r="C333" s="159"/>
      <c r="D333" s="159">
        <v>4.9800000000000004</v>
      </c>
      <c r="E333" s="160">
        <v>3.67</v>
      </c>
      <c r="F333" s="159"/>
      <c r="G333" s="159">
        <f t="shared" si="35"/>
        <v>18.276600000000002</v>
      </c>
      <c r="H333" s="159" t="s">
        <v>14</v>
      </c>
    </row>
    <row r="334" spans="1:8" ht="15.75" customHeight="1">
      <c r="A334" s="159"/>
      <c r="B334" s="159" t="s">
        <v>120</v>
      </c>
      <c r="C334" s="159"/>
      <c r="D334" s="159">
        <v>10.41</v>
      </c>
      <c r="E334" s="160">
        <v>3.21</v>
      </c>
      <c r="F334" s="159"/>
      <c r="G334" s="159">
        <f t="shared" si="35"/>
        <v>33.4161</v>
      </c>
      <c r="H334" s="159" t="s">
        <v>14</v>
      </c>
    </row>
    <row r="335" spans="1:8" ht="15.75" customHeight="1">
      <c r="A335" s="159"/>
      <c r="B335" s="159" t="s">
        <v>121</v>
      </c>
      <c r="C335" s="159"/>
      <c r="D335" s="159">
        <v>4.9800000000000004</v>
      </c>
      <c r="E335" s="160">
        <v>3.67</v>
      </c>
      <c r="F335" s="159"/>
      <c r="G335" s="159">
        <f t="shared" si="35"/>
        <v>18.276600000000002</v>
      </c>
      <c r="H335" s="159" t="s">
        <v>14</v>
      </c>
    </row>
    <row r="336" spans="1:8" ht="15.75" customHeight="1">
      <c r="A336" s="159"/>
      <c r="B336" s="200"/>
      <c r="C336" s="159"/>
      <c r="D336" s="159"/>
      <c r="E336" s="189"/>
      <c r="F336" s="159"/>
      <c r="G336" s="159"/>
      <c r="H336" s="159"/>
    </row>
    <row r="337" spans="1:8" ht="15.75" customHeight="1">
      <c r="A337" s="159"/>
      <c r="B337" s="189" t="s">
        <v>259</v>
      </c>
      <c r="C337" s="159"/>
      <c r="D337" s="159"/>
      <c r="E337" s="189"/>
      <c r="F337" s="159"/>
      <c r="G337" s="159"/>
      <c r="H337" s="159"/>
    </row>
    <row r="338" spans="1:8" ht="15.75" customHeight="1">
      <c r="A338" s="159"/>
      <c r="B338" s="159" t="s">
        <v>118</v>
      </c>
      <c r="C338" s="159"/>
      <c r="D338" s="159">
        <v>3.14</v>
      </c>
      <c r="E338" s="160">
        <v>3.21</v>
      </c>
      <c r="F338" s="159"/>
      <c r="G338" s="159">
        <f t="shared" ref="G338:G341" si="36">(D338*E338)</f>
        <v>10.0794</v>
      </c>
      <c r="H338" s="159" t="s">
        <v>14</v>
      </c>
    </row>
    <row r="339" spans="1:8" ht="15.75" customHeight="1">
      <c r="A339" s="159"/>
      <c r="B339" s="159" t="s">
        <v>119</v>
      </c>
      <c r="C339" s="159"/>
      <c r="D339" s="159">
        <v>4.97</v>
      </c>
      <c r="E339" s="160">
        <v>3.67</v>
      </c>
      <c r="F339" s="159"/>
      <c r="G339" s="159">
        <f t="shared" si="36"/>
        <v>18.239899999999999</v>
      </c>
      <c r="H339" s="159" t="s">
        <v>14</v>
      </c>
    </row>
    <row r="340" spans="1:8" ht="15.75" customHeight="1">
      <c r="A340" s="159"/>
      <c r="B340" s="159" t="s">
        <v>120</v>
      </c>
      <c r="C340" s="159"/>
      <c r="D340" s="159">
        <v>3.14</v>
      </c>
      <c r="E340" s="160">
        <v>3.21</v>
      </c>
      <c r="F340" s="159"/>
      <c r="G340" s="159">
        <f t="shared" si="36"/>
        <v>10.0794</v>
      </c>
      <c r="H340" s="159" t="s">
        <v>14</v>
      </c>
    </row>
    <row r="341" spans="1:8" ht="15.75" customHeight="1">
      <c r="A341" s="159"/>
      <c r="B341" s="159" t="s">
        <v>121</v>
      </c>
      <c r="C341" s="159"/>
      <c r="D341" s="159">
        <v>4.97</v>
      </c>
      <c r="E341" s="160">
        <v>3.67</v>
      </c>
      <c r="F341" s="159"/>
      <c r="G341" s="159">
        <f t="shared" si="36"/>
        <v>18.239899999999999</v>
      </c>
      <c r="H341" s="159" t="s">
        <v>14</v>
      </c>
    </row>
    <row r="342" spans="1:8" ht="15.75" customHeight="1">
      <c r="A342" s="159"/>
      <c r="B342" s="200"/>
      <c r="C342" s="159"/>
      <c r="D342" s="159"/>
      <c r="E342" s="189"/>
      <c r="F342" s="159"/>
      <c r="G342" s="159"/>
      <c r="H342" s="159"/>
    </row>
    <row r="343" spans="1:8" ht="15.75" customHeight="1">
      <c r="A343" s="159"/>
      <c r="B343" s="189" t="s">
        <v>262</v>
      </c>
      <c r="C343" s="159"/>
      <c r="D343" s="159"/>
      <c r="E343" s="189"/>
      <c r="F343" s="159"/>
      <c r="G343" s="159"/>
      <c r="H343" s="159"/>
    </row>
    <row r="344" spans="1:8" ht="15.75" customHeight="1">
      <c r="A344" s="159"/>
      <c r="B344" s="159" t="s">
        <v>118</v>
      </c>
      <c r="C344" s="159"/>
      <c r="D344" s="159">
        <v>1.8</v>
      </c>
      <c r="E344" s="215">
        <v>2.42</v>
      </c>
      <c r="F344" s="159"/>
      <c r="G344" s="159">
        <f t="shared" ref="G344:G347" si="37">(D344*E344)</f>
        <v>4.3559999999999999</v>
      </c>
      <c r="H344" s="159" t="s">
        <v>14</v>
      </c>
    </row>
    <row r="345" spans="1:8" ht="15.75" customHeight="1">
      <c r="A345" s="159"/>
      <c r="B345" s="159" t="s">
        <v>119</v>
      </c>
      <c r="C345" s="159"/>
      <c r="D345" s="159">
        <v>2</v>
      </c>
      <c r="E345" s="215">
        <v>2.4</v>
      </c>
      <c r="F345" s="159"/>
      <c r="G345" s="159">
        <f t="shared" si="37"/>
        <v>4.8</v>
      </c>
      <c r="H345" s="159" t="s">
        <v>14</v>
      </c>
    </row>
    <row r="346" spans="1:8" ht="15.75" customHeight="1">
      <c r="A346" s="159"/>
      <c r="B346" s="159" t="s">
        <v>120</v>
      </c>
      <c r="C346" s="159"/>
      <c r="D346" s="159">
        <v>1.8</v>
      </c>
      <c r="E346" s="215">
        <v>2.42</v>
      </c>
      <c r="F346" s="159"/>
      <c r="G346" s="159">
        <f t="shared" si="37"/>
        <v>4.3559999999999999</v>
      </c>
      <c r="H346" s="159" t="s">
        <v>14</v>
      </c>
    </row>
    <row r="347" spans="1:8" ht="15.75" customHeight="1">
      <c r="A347" s="159"/>
      <c r="B347" s="159" t="s">
        <v>121</v>
      </c>
      <c r="C347" s="159"/>
      <c r="D347" s="159">
        <v>2</v>
      </c>
      <c r="E347" s="215">
        <v>1.96</v>
      </c>
      <c r="F347" s="159"/>
      <c r="G347" s="159">
        <f t="shared" si="37"/>
        <v>3.92</v>
      </c>
      <c r="H347" s="159" t="s">
        <v>14</v>
      </c>
    </row>
    <row r="348" spans="1:8" ht="15.75" customHeight="1">
      <c r="A348" s="159"/>
      <c r="B348" s="189"/>
      <c r="C348" s="159"/>
      <c r="D348" s="159"/>
      <c r="E348" s="189"/>
      <c r="F348" s="159"/>
      <c r="G348" s="159"/>
      <c r="H348" s="159"/>
    </row>
    <row r="349" spans="1:8" ht="15.75" customHeight="1">
      <c r="A349" s="159"/>
      <c r="B349" s="189" t="s">
        <v>263</v>
      </c>
      <c r="C349" s="159"/>
      <c r="D349" s="159"/>
      <c r="E349" s="189"/>
      <c r="F349" s="159"/>
      <c r="G349" s="159"/>
      <c r="H349" s="159"/>
    </row>
    <row r="350" spans="1:8" ht="15.75" customHeight="1">
      <c r="A350" s="159"/>
      <c r="B350" s="159" t="s">
        <v>118</v>
      </c>
      <c r="C350" s="159"/>
      <c r="D350" s="159">
        <v>2.12</v>
      </c>
      <c r="E350" s="215">
        <v>3.18</v>
      </c>
      <c r="F350" s="159"/>
      <c r="G350" s="159">
        <f t="shared" ref="G350:G355" si="38">(D350*E350)</f>
        <v>6.7416000000000009</v>
      </c>
      <c r="H350" s="159" t="s">
        <v>14</v>
      </c>
    </row>
    <row r="351" spans="1:8" ht="15.75" customHeight="1">
      <c r="A351" s="159"/>
      <c r="B351" s="159" t="s">
        <v>119</v>
      </c>
      <c r="C351" s="159"/>
      <c r="D351" s="159">
        <v>2.4500000000000002</v>
      </c>
      <c r="E351" s="215">
        <v>3.09</v>
      </c>
      <c r="F351" s="159"/>
      <c r="G351" s="159">
        <f t="shared" si="38"/>
        <v>7.5705</v>
      </c>
      <c r="H351" s="159" t="s">
        <v>14</v>
      </c>
    </row>
    <row r="352" spans="1:8" ht="15.75" customHeight="1">
      <c r="A352" s="159"/>
      <c r="B352" s="159" t="s">
        <v>120</v>
      </c>
      <c r="C352" s="159"/>
      <c r="D352" s="159">
        <v>1.34</v>
      </c>
      <c r="E352" s="215">
        <v>3</v>
      </c>
      <c r="F352" s="159"/>
      <c r="G352" s="159">
        <f t="shared" si="38"/>
        <v>4.0200000000000005</v>
      </c>
      <c r="H352" s="159" t="s">
        <v>14</v>
      </c>
    </row>
    <row r="353" spans="1:8" ht="15.75" customHeight="1">
      <c r="A353" s="159"/>
      <c r="B353" s="159" t="s">
        <v>121</v>
      </c>
      <c r="C353" s="159"/>
      <c r="D353" s="159">
        <v>2.81</v>
      </c>
      <c r="E353" s="215">
        <v>2.93</v>
      </c>
      <c r="F353" s="159"/>
      <c r="G353" s="159">
        <f t="shared" si="38"/>
        <v>8.2332999999999998</v>
      </c>
      <c r="H353" s="159" t="s">
        <v>14</v>
      </c>
    </row>
    <row r="354" spans="1:8" ht="15.75" customHeight="1">
      <c r="A354" s="159"/>
      <c r="B354" s="159" t="s">
        <v>122</v>
      </c>
      <c r="C354" s="159"/>
      <c r="D354" s="159">
        <v>3.46</v>
      </c>
      <c r="E354" s="215">
        <v>3.18</v>
      </c>
      <c r="F354" s="159"/>
      <c r="G354" s="159">
        <f t="shared" si="38"/>
        <v>11.002800000000001</v>
      </c>
      <c r="H354" s="159" t="s">
        <v>14</v>
      </c>
    </row>
    <row r="355" spans="1:8" ht="15.75" customHeight="1">
      <c r="A355" s="159"/>
      <c r="B355" s="159" t="s">
        <v>268</v>
      </c>
      <c r="C355" s="159"/>
      <c r="D355" s="159">
        <v>5.28</v>
      </c>
      <c r="E355" s="160">
        <v>3.32</v>
      </c>
      <c r="F355" s="159"/>
      <c r="G355" s="159">
        <f t="shared" si="38"/>
        <v>17.529599999999999</v>
      </c>
      <c r="H355" s="159" t="s">
        <v>14</v>
      </c>
    </row>
    <row r="356" spans="1:8" ht="15.75" customHeight="1">
      <c r="A356" s="159"/>
      <c r="B356" s="159"/>
      <c r="C356" s="159"/>
      <c r="D356" s="159"/>
      <c r="E356" s="160"/>
      <c r="F356" s="159"/>
      <c r="G356" s="159"/>
      <c r="H356" s="159"/>
    </row>
    <row r="357" spans="1:8" ht="15.75" customHeight="1">
      <c r="A357" s="159"/>
      <c r="B357" s="159" t="s">
        <v>292</v>
      </c>
      <c r="C357" s="159"/>
      <c r="D357" s="159"/>
      <c r="E357" s="160"/>
      <c r="F357" s="159"/>
      <c r="G357" s="159">
        <v>50</v>
      </c>
      <c r="H357" s="159" t="s">
        <v>14</v>
      </c>
    </row>
    <row r="358" spans="1:8" ht="15.75" customHeight="1">
      <c r="A358" s="159"/>
      <c r="B358" s="159"/>
      <c r="C358" s="159"/>
      <c r="D358" s="159"/>
      <c r="E358" s="160"/>
      <c r="F358" s="159"/>
      <c r="G358" s="159"/>
      <c r="H358" s="159"/>
    </row>
    <row r="359" spans="1:8" ht="15.75" customHeight="1">
      <c r="A359" s="159"/>
      <c r="B359" s="211" t="s">
        <v>123</v>
      </c>
      <c r="C359" s="159"/>
      <c r="D359" s="159"/>
      <c r="E359" s="160"/>
      <c r="F359" s="159"/>
      <c r="G359" s="211">
        <f>SUM(G307:G358)</f>
        <v>447.61579999999998</v>
      </c>
      <c r="H359" s="211" t="s">
        <v>14</v>
      </c>
    </row>
    <row r="360" spans="1:8" ht="15.75" customHeight="1">
      <c r="A360" s="159"/>
      <c r="B360" s="189"/>
      <c r="C360" s="159"/>
      <c r="D360" s="159"/>
      <c r="E360" s="189"/>
      <c r="F360" s="159"/>
      <c r="G360" s="159"/>
      <c r="H360" s="159"/>
    </row>
    <row r="361" spans="1:8" ht="15.75" customHeight="1">
      <c r="A361" s="159"/>
      <c r="B361" s="212" t="s">
        <v>141</v>
      </c>
      <c r="C361" s="159"/>
      <c r="D361" s="159"/>
      <c r="E361" s="189"/>
      <c r="F361" s="159"/>
      <c r="G361" s="159"/>
      <c r="H361" s="159"/>
    </row>
    <row r="362" spans="1:8" ht="15.75" customHeight="1">
      <c r="A362" s="159"/>
      <c r="B362" s="209"/>
      <c r="C362" s="159"/>
      <c r="D362" s="159"/>
      <c r="E362" s="189"/>
      <c r="F362" s="159"/>
      <c r="G362" s="159"/>
      <c r="H362" s="159"/>
    </row>
    <row r="363" spans="1:8" ht="15.75" customHeight="1">
      <c r="A363" s="159"/>
      <c r="B363" s="206" t="s">
        <v>267</v>
      </c>
      <c r="C363" s="159"/>
      <c r="D363" s="159"/>
      <c r="E363" s="189"/>
      <c r="F363" s="159"/>
      <c r="G363" s="159"/>
      <c r="H363" s="159"/>
    </row>
    <row r="364" spans="1:8" ht="15.75" customHeight="1">
      <c r="A364" s="159"/>
      <c r="B364" s="200" t="s">
        <v>125</v>
      </c>
      <c r="C364" s="159">
        <v>2</v>
      </c>
      <c r="D364" s="159">
        <v>1.37</v>
      </c>
      <c r="E364" s="159">
        <v>2.02</v>
      </c>
      <c r="F364" s="159"/>
      <c r="G364" s="159">
        <f t="shared" ref="G364:G371" si="39">(C364*D364*E364)</f>
        <v>5.5348000000000006</v>
      </c>
      <c r="H364" s="159" t="s">
        <v>14</v>
      </c>
    </row>
    <row r="365" spans="1:8" ht="15.75" customHeight="1">
      <c r="A365" s="159"/>
      <c r="B365" s="200" t="s">
        <v>126</v>
      </c>
      <c r="C365" s="159">
        <v>1</v>
      </c>
      <c r="D365" s="159">
        <v>0.89</v>
      </c>
      <c r="E365" s="160">
        <v>1.84</v>
      </c>
      <c r="F365" s="159"/>
      <c r="G365" s="159">
        <f t="shared" si="39"/>
        <v>1.6376000000000002</v>
      </c>
      <c r="H365" s="159" t="s">
        <v>14</v>
      </c>
    </row>
    <row r="366" spans="1:8" ht="15.75" customHeight="1">
      <c r="A366" s="159"/>
      <c r="B366" s="200" t="s">
        <v>127</v>
      </c>
      <c r="C366" s="159">
        <v>1</v>
      </c>
      <c r="D366" s="159">
        <v>0.69</v>
      </c>
      <c r="E366" s="159">
        <v>2.04</v>
      </c>
      <c r="F366" s="159"/>
      <c r="G366" s="159">
        <f t="shared" si="39"/>
        <v>1.4076</v>
      </c>
      <c r="H366" s="159" t="s">
        <v>14</v>
      </c>
    </row>
    <row r="367" spans="1:8" ht="15.75" customHeight="1">
      <c r="A367" s="159"/>
      <c r="B367" s="200" t="s">
        <v>128</v>
      </c>
      <c r="C367" s="159">
        <v>1</v>
      </c>
      <c r="D367" s="159">
        <v>0.66</v>
      </c>
      <c r="E367" s="159">
        <v>2.04</v>
      </c>
      <c r="F367" s="159"/>
      <c r="G367" s="159">
        <f t="shared" si="39"/>
        <v>1.3464</v>
      </c>
      <c r="H367" s="159" t="s">
        <v>14</v>
      </c>
    </row>
    <row r="368" spans="1:8" ht="15.75" customHeight="1">
      <c r="A368" s="159"/>
      <c r="B368" s="200" t="s">
        <v>129</v>
      </c>
      <c r="C368" s="159">
        <v>4</v>
      </c>
      <c r="D368" s="159">
        <v>0.86</v>
      </c>
      <c r="E368" s="159">
        <v>1</v>
      </c>
      <c r="F368" s="159"/>
      <c r="G368" s="159">
        <f t="shared" si="39"/>
        <v>3.44</v>
      </c>
      <c r="H368" s="159" t="s">
        <v>14</v>
      </c>
    </row>
    <row r="369" spans="1:8" ht="15.75" customHeight="1">
      <c r="A369" s="159"/>
      <c r="B369" s="200" t="s">
        <v>130</v>
      </c>
      <c r="C369" s="159">
        <v>1</v>
      </c>
      <c r="D369" s="159">
        <v>0.66</v>
      </c>
      <c r="E369" s="215">
        <v>0.8</v>
      </c>
      <c r="F369" s="159"/>
      <c r="G369" s="159">
        <f t="shared" si="39"/>
        <v>0.52800000000000002</v>
      </c>
      <c r="H369" s="159" t="s">
        <v>14</v>
      </c>
    </row>
    <row r="370" spans="1:8" ht="15.75" customHeight="1">
      <c r="A370" s="159"/>
      <c r="B370" s="213" t="s">
        <v>269</v>
      </c>
      <c r="C370" s="159">
        <v>1</v>
      </c>
      <c r="D370" s="159">
        <v>0.56000000000000005</v>
      </c>
      <c r="E370" s="160">
        <v>0.43</v>
      </c>
      <c r="F370" s="159"/>
      <c r="G370" s="159">
        <f t="shared" si="39"/>
        <v>0.24080000000000001</v>
      </c>
      <c r="H370" s="159" t="s">
        <v>14</v>
      </c>
    </row>
    <row r="371" spans="1:8" ht="15.75" customHeight="1">
      <c r="A371" s="159"/>
      <c r="B371" s="213" t="s">
        <v>270</v>
      </c>
      <c r="C371" s="159">
        <v>2</v>
      </c>
      <c r="D371" s="159">
        <v>0.56999999999999995</v>
      </c>
      <c r="E371" s="160">
        <v>0.53</v>
      </c>
      <c r="F371" s="159"/>
      <c r="G371" s="159">
        <f t="shared" si="39"/>
        <v>0.60419999999999996</v>
      </c>
      <c r="H371" s="159" t="s">
        <v>14</v>
      </c>
    </row>
    <row r="372" spans="1:8" ht="15.75" customHeight="1">
      <c r="A372" s="159"/>
      <c r="B372" s="213"/>
      <c r="C372" s="159"/>
      <c r="D372" s="159"/>
      <c r="E372" s="160"/>
      <c r="F372" s="159"/>
      <c r="G372" s="159"/>
      <c r="H372" s="159"/>
    </row>
    <row r="373" spans="1:8" ht="15.75" customHeight="1">
      <c r="A373" s="159"/>
      <c r="B373" s="206" t="s">
        <v>261</v>
      </c>
      <c r="C373" s="159"/>
      <c r="D373" s="159"/>
      <c r="E373" s="189"/>
      <c r="F373" s="159"/>
      <c r="G373" s="159"/>
      <c r="H373" s="159"/>
    </row>
    <row r="374" spans="1:8" ht="15.75" customHeight="1">
      <c r="A374" s="159"/>
      <c r="B374" s="189" t="s">
        <v>125</v>
      </c>
      <c r="C374" s="159">
        <v>2</v>
      </c>
      <c r="D374" s="159">
        <v>1.37</v>
      </c>
      <c r="E374" s="160">
        <v>2.31</v>
      </c>
      <c r="F374" s="159"/>
      <c r="G374" s="159">
        <f t="shared" ref="G374:G380" si="40">(C374*D374*E374)</f>
        <v>6.3294000000000006</v>
      </c>
      <c r="H374" s="159" t="s">
        <v>14</v>
      </c>
    </row>
    <row r="375" spans="1:8" ht="15.75" customHeight="1">
      <c r="A375" s="159"/>
      <c r="B375" s="189" t="s">
        <v>126</v>
      </c>
      <c r="C375" s="159">
        <v>2</v>
      </c>
      <c r="D375" s="159">
        <v>0.66</v>
      </c>
      <c r="E375" s="160">
        <v>2.1800000000000002</v>
      </c>
      <c r="F375" s="159"/>
      <c r="G375" s="159">
        <f t="shared" si="40"/>
        <v>2.8776000000000002</v>
      </c>
      <c r="H375" s="159" t="s">
        <v>14</v>
      </c>
    </row>
    <row r="376" spans="1:8" ht="15.75" customHeight="1">
      <c r="A376" s="159"/>
      <c r="B376" s="213" t="s">
        <v>129</v>
      </c>
      <c r="C376" s="159">
        <v>3</v>
      </c>
      <c r="D376" s="159">
        <v>1.1100000000000001</v>
      </c>
      <c r="E376" s="159">
        <v>1.4</v>
      </c>
      <c r="F376" s="159"/>
      <c r="G376" s="159">
        <f t="shared" si="40"/>
        <v>4.6619999999999999</v>
      </c>
      <c r="H376" s="159" t="s">
        <v>14</v>
      </c>
    </row>
    <row r="377" spans="1:8" ht="15.75" customHeight="1">
      <c r="A377" s="159"/>
      <c r="B377" s="213" t="s">
        <v>130</v>
      </c>
      <c r="C377" s="159">
        <v>3</v>
      </c>
      <c r="D377" s="159">
        <v>0.56000000000000005</v>
      </c>
      <c r="E377" s="160">
        <v>1.34</v>
      </c>
      <c r="F377" s="159"/>
      <c r="G377" s="159">
        <f t="shared" si="40"/>
        <v>2.2512000000000003</v>
      </c>
      <c r="H377" s="159" t="s">
        <v>14</v>
      </c>
    </row>
    <row r="378" spans="1:8" ht="15.75" customHeight="1">
      <c r="A378" s="159"/>
      <c r="B378" s="213" t="s">
        <v>269</v>
      </c>
      <c r="C378" s="159">
        <v>1</v>
      </c>
      <c r="D378" s="159">
        <v>0.87</v>
      </c>
      <c r="E378" s="159">
        <v>0.6</v>
      </c>
      <c r="F378" s="159"/>
      <c r="G378" s="159">
        <f t="shared" si="40"/>
        <v>0.52200000000000002</v>
      </c>
      <c r="H378" s="159" t="s">
        <v>14</v>
      </c>
    </row>
    <row r="379" spans="1:8" ht="15.75" customHeight="1">
      <c r="A379" s="159"/>
      <c r="B379" s="213" t="s">
        <v>270</v>
      </c>
      <c r="C379" s="159">
        <v>1</v>
      </c>
      <c r="D379" s="159">
        <v>0.63</v>
      </c>
      <c r="E379" s="160">
        <v>0.38</v>
      </c>
      <c r="F379" s="159"/>
      <c r="G379" s="159">
        <f t="shared" si="40"/>
        <v>0.2394</v>
      </c>
      <c r="H379" s="159" t="s">
        <v>14</v>
      </c>
    </row>
    <row r="380" spans="1:8" ht="15.75" customHeight="1">
      <c r="A380" s="159"/>
      <c r="B380" s="213" t="s">
        <v>271</v>
      </c>
      <c r="C380" s="159">
        <v>4</v>
      </c>
      <c r="D380" s="159">
        <v>0.73</v>
      </c>
      <c r="E380" s="160">
        <v>0.43</v>
      </c>
      <c r="F380" s="159"/>
      <c r="G380" s="159">
        <f t="shared" si="40"/>
        <v>1.2556</v>
      </c>
      <c r="H380" s="159" t="s">
        <v>14</v>
      </c>
    </row>
    <row r="381" spans="1:8" ht="15.75" customHeight="1">
      <c r="A381" s="159"/>
      <c r="B381" s="159"/>
      <c r="C381" s="159"/>
      <c r="D381" s="159"/>
      <c r="E381" s="189"/>
      <c r="F381" s="159"/>
      <c r="G381" s="159"/>
      <c r="H381" s="159"/>
    </row>
    <row r="382" spans="1:8" ht="15.75" customHeight="1">
      <c r="A382" s="159"/>
      <c r="B382" s="211" t="s">
        <v>131</v>
      </c>
      <c r="C382" s="159"/>
      <c r="D382" s="159"/>
      <c r="E382" s="189"/>
      <c r="F382" s="159"/>
      <c r="G382" s="211">
        <f>SUM(G364:G381)</f>
        <v>32.876600000000003</v>
      </c>
      <c r="H382" s="211" t="s">
        <v>14</v>
      </c>
    </row>
    <row r="383" spans="1:8" ht="15.75" customHeight="1">
      <c r="A383" s="159"/>
      <c r="B383" s="211"/>
      <c r="C383" s="159"/>
      <c r="D383" s="159"/>
      <c r="E383" s="189"/>
      <c r="F383" s="159"/>
      <c r="G383" s="211"/>
      <c r="H383" s="211"/>
    </row>
    <row r="384" spans="1:8" ht="15.75" customHeight="1">
      <c r="A384" s="159"/>
      <c r="B384" s="205" t="s">
        <v>132</v>
      </c>
      <c r="C384" s="209"/>
      <c r="D384" s="205"/>
      <c r="E384" s="205"/>
      <c r="F384" s="205"/>
      <c r="G384" s="210">
        <f>G359-G382</f>
        <v>414.73919999999998</v>
      </c>
      <c r="H384" s="211" t="s">
        <v>14</v>
      </c>
    </row>
    <row r="385" spans="1:8" ht="15.75" customHeight="1">
      <c r="A385" s="159"/>
      <c r="B385" s="159"/>
      <c r="C385" s="159"/>
      <c r="D385" s="159"/>
      <c r="E385" s="159"/>
      <c r="F385" s="159"/>
      <c r="G385" s="159"/>
      <c r="H385" s="159"/>
    </row>
    <row r="386" spans="1:8" ht="35.450000000000003" customHeight="1">
      <c r="A386" s="199"/>
      <c r="B386" s="158" t="s">
        <v>114</v>
      </c>
      <c r="C386" s="200"/>
      <c r="D386" s="207"/>
      <c r="E386" s="199"/>
      <c r="F386" s="207"/>
      <c r="G386" s="207">
        <v>35.26</v>
      </c>
      <c r="H386" s="159" t="s">
        <v>14</v>
      </c>
    </row>
    <row r="387" spans="1:8" ht="15.75" customHeight="1">
      <c r="A387" s="199"/>
      <c r="B387" s="208"/>
      <c r="C387" s="200"/>
      <c r="D387" s="199"/>
      <c r="E387" s="199"/>
      <c r="F387" s="207"/>
      <c r="G387" s="200"/>
      <c r="H387" s="199"/>
    </row>
    <row r="388" spans="1:8" ht="15.75" customHeight="1">
      <c r="A388" s="199"/>
      <c r="B388" s="205" t="s">
        <v>115</v>
      </c>
      <c r="C388" s="209"/>
      <c r="D388" s="205"/>
      <c r="E388" s="205"/>
      <c r="F388" s="205"/>
      <c r="G388" s="210">
        <f>G384+G386</f>
        <v>449.99919999999997</v>
      </c>
      <c r="H388" s="211" t="s">
        <v>14</v>
      </c>
    </row>
    <row r="389" spans="1:8" ht="15.75" customHeight="1">
      <c r="A389" s="199"/>
      <c r="B389" s="205"/>
      <c r="C389" s="209"/>
      <c r="D389" s="205"/>
      <c r="E389" s="205"/>
      <c r="F389" s="205"/>
      <c r="G389" s="210"/>
      <c r="H389" s="211"/>
    </row>
    <row r="390" spans="1:8" ht="15.75" customHeight="1">
      <c r="A390" s="199"/>
      <c r="B390" s="205" t="s">
        <v>363</v>
      </c>
      <c r="C390" s="209"/>
      <c r="D390" s="205"/>
      <c r="E390" s="205"/>
      <c r="F390" s="205"/>
      <c r="G390" s="210">
        <f>G388*50%</f>
        <v>224.99959999999999</v>
      </c>
      <c r="H390" s="211" t="s">
        <v>14</v>
      </c>
    </row>
    <row r="391" spans="1:8" s="290" customFormat="1" ht="15.75" customHeight="1">
      <c r="A391" s="199"/>
      <c r="B391" s="189"/>
      <c r="C391" s="189"/>
      <c r="D391" s="189"/>
      <c r="E391" s="189"/>
      <c r="F391" s="189"/>
      <c r="G391" s="189"/>
      <c r="H391" s="189"/>
    </row>
    <row r="392" spans="1:8" s="293" customFormat="1" ht="45.75" customHeight="1">
      <c r="A392" s="160" t="str">
        <f>'Abstract For Tin Hut'!A27</f>
        <v>B7</v>
      </c>
      <c r="B392" s="336" t="str">
        <f>'Abstract For Tin Hut'!B27</f>
        <v>Wall painting with premium acrylic emulsion paint of interior grade, having VOC (Volatile Organic Compound ) content less than 50 grams/ litre of approved brand and manufacture, including applying additional coats wherever required to achieve even shade and colour. Two coats</v>
      </c>
      <c r="C392" s="337"/>
      <c r="D392" s="337"/>
      <c r="E392" s="337"/>
      <c r="F392" s="337"/>
      <c r="G392" s="337"/>
      <c r="H392" s="338"/>
    </row>
    <row r="393" spans="1:8" s="293" customFormat="1" ht="15.75" customHeight="1">
      <c r="A393" s="189"/>
      <c r="B393" s="189"/>
      <c r="C393" s="189"/>
      <c r="D393" s="189"/>
      <c r="E393" s="189"/>
      <c r="F393" s="189"/>
      <c r="G393" s="189"/>
      <c r="H393" s="189"/>
    </row>
    <row r="394" spans="1:8" s="293" customFormat="1" ht="15.75" customHeight="1">
      <c r="A394" s="189"/>
      <c r="B394" s="206" t="s">
        <v>365</v>
      </c>
      <c r="C394" s="206"/>
      <c r="D394" s="206"/>
      <c r="E394" s="206"/>
      <c r="F394" s="206"/>
      <c r="G394" s="211">
        <v>300</v>
      </c>
      <c r="H394" s="225" t="s">
        <v>14</v>
      </c>
    </row>
    <row r="395" spans="1:8" s="293" customFormat="1" ht="15.75" customHeight="1">
      <c r="A395" s="189"/>
      <c r="B395" s="189"/>
      <c r="C395" s="189"/>
      <c r="D395" s="189"/>
      <c r="E395" s="189"/>
      <c r="F395" s="189"/>
      <c r="G395" s="189"/>
      <c r="H395" s="189"/>
    </row>
    <row r="396" spans="1:8" s="293" customFormat="1" ht="51.75" customHeight="1">
      <c r="A396" s="160" t="str">
        <f>'Abstract For Tin Hut'!A28</f>
        <v>B8</v>
      </c>
      <c r="B396" s="336" t="str">
        <f>'Abstract For Tin Hut'!B28</f>
        <v>Providing and fixing approved quality natural stone cladding of 18–25 mm thickness, in required sizes, shapes, and patterns, on walls, columns, or façade surfaces, as per drawings, specifications, and as directed by the Engineer-in-Charge.</v>
      </c>
      <c r="C396" s="337"/>
      <c r="D396" s="337"/>
      <c r="E396" s="337"/>
      <c r="F396" s="337"/>
      <c r="G396" s="337"/>
      <c r="H396" s="338"/>
    </row>
    <row r="397" spans="1:8" s="293" customFormat="1" ht="20.25" customHeight="1">
      <c r="A397" s="189"/>
      <c r="B397" s="189"/>
      <c r="C397" s="189"/>
      <c r="D397" s="189"/>
      <c r="E397" s="189"/>
      <c r="F397" s="189"/>
      <c r="G397" s="189"/>
      <c r="H397" s="189"/>
    </row>
    <row r="398" spans="1:8" s="293" customFormat="1" ht="20.25" customHeight="1">
      <c r="A398" s="189"/>
      <c r="B398" s="189" t="s">
        <v>365</v>
      </c>
      <c r="C398" s="189"/>
      <c r="D398" s="189"/>
      <c r="E398" s="189"/>
      <c r="F398" s="189"/>
      <c r="G398" s="211">
        <v>110</v>
      </c>
      <c r="H398" s="225" t="s">
        <v>14</v>
      </c>
    </row>
    <row r="399" spans="1:8" s="293" customFormat="1" ht="15.75" customHeight="1">
      <c r="A399" s="189"/>
      <c r="B399" s="189"/>
      <c r="C399" s="189"/>
      <c r="D399" s="189"/>
      <c r="E399" s="189"/>
      <c r="F399" s="189"/>
      <c r="G399" s="189"/>
      <c r="H399" s="189"/>
    </row>
    <row r="400" spans="1:8" ht="34.9" customHeight="1">
      <c r="A400" s="199" t="str">
        <f>'Abstract For Tin Hut'!A29</f>
        <v>B9</v>
      </c>
      <c r="B400" s="336" t="str">
        <f>'Abstract For Tin Hut'!B29</f>
        <v xml:space="preserve">Structural steel work in single section, fixed with or without connecting plate, including cutting, hoisting, fixing in position and applying a priming coat of approved steel primer all complete.
Heavy weight grating made with equal leg angle frame of 40x40x5 and Shutter of 35x35x5 ms angle with Ms flat (30x5)mm at top . the spacing between ms flat is 50mm dimensions, total weight of cover and frame to be not less than 30 kg </v>
      </c>
      <c r="C400" s="337"/>
      <c r="D400" s="337"/>
      <c r="E400" s="337"/>
      <c r="F400" s="337"/>
      <c r="G400" s="337"/>
      <c r="H400" s="338"/>
    </row>
    <row r="401" spans="1:8" ht="15.75" customHeight="1">
      <c r="A401" s="189"/>
      <c r="B401" s="189"/>
      <c r="C401" s="189"/>
      <c r="D401" s="189"/>
      <c r="E401" s="189"/>
      <c r="F401" s="189"/>
      <c r="G401" s="189"/>
      <c r="H401" s="189"/>
    </row>
    <row r="402" spans="1:8" ht="15.75" customHeight="1">
      <c r="A402" s="159"/>
      <c r="B402" s="159" t="s">
        <v>280</v>
      </c>
      <c r="C402" s="159"/>
      <c r="D402" s="159"/>
      <c r="E402" s="159"/>
      <c r="F402" s="159"/>
      <c r="G402" s="159"/>
      <c r="H402" s="159"/>
    </row>
    <row r="403" spans="1:8" ht="15.75" customHeight="1">
      <c r="A403" s="159"/>
      <c r="B403" s="159" t="s">
        <v>281</v>
      </c>
      <c r="C403" s="159"/>
      <c r="D403" s="207">
        <v>12.77</v>
      </c>
      <c r="E403" s="159"/>
      <c r="F403" s="159">
        <v>30</v>
      </c>
      <c r="G403" s="159">
        <f t="shared" ref="G403:G411" si="41">F403*D403</f>
        <v>383.09999999999997</v>
      </c>
      <c r="H403" s="159" t="s">
        <v>38</v>
      </c>
    </row>
    <row r="404" spans="1:8" ht="15.75" customHeight="1">
      <c r="A404" s="159"/>
      <c r="B404" s="159" t="s">
        <v>282</v>
      </c>
      <c r="C404" s="159"/>
      <c r="D404" s="207">
        <v>19.440000000000001</v>
      </c>
      <c r="E404" s="159"/>
      <c r="F404" s="159">
        <v>30</v>
      </c>
      <c r="G404" s="159">
        <f t="shared" si="41"/>
        <v>583.20000000000005</v>
      </c>
      <c r="H404" s="159" t="s">
        <v>38</v>
      </c>
    </row>
    <row r="405" spans="1:8" ht="15.75" customHeight="1">
      <c r="A405" s="159"/>
      <c r="B405" s="159" t="s">
        <v>283</v>
      </c>
      <c r="C405" s="159"/>
      <c r="D405" s="207">
        <v>6.98</v>
      </c>
      <c r="E405" s="159"/>
      <c r="F405" s="159">
        <v>30</v>
      </c>
      <c r="G405" s="159">
        <f t="shared" si="41"/>
        <v>209.4</v>
      </c>
      <c r="H405" s="159" t="s">
        <v>38</v>
      </c>
    </row>
    <row r="406" spans="1:8" ht="15.75" customHeight="1">
      <c r="A406" s="159"/>
      <c r="B406" s="159" t="s">
        <v>284</v>
      </c>
      <c r="C406" s="159"/>
      <c r="D406" s="207">
        <v>24.06</v>
      </c>
      <c r="E406" s="159"/>
      <c r="F406" s="159">
        <v>30</v>
      </c>
      <c r="G406" s="159">
        <f t="shared" si="41"/>
        <v>721.8</v>
      </c>
      <c r="H406" s="159" t="s">
        <v>38</v>
      </c>
    </row>
    <row r="407" spans="1:8" ht="15.75" customHeight="1">
      <c r="A407" s="159"/>
      <c r="B407" s="224" t="s">
        <v>285</v>
      </c>
      <c r="C407" s="159"/>
      <c r="D407" s="207">
        <v>6.55</v>
      </c>
      <c r="E407" s="159"/>
      <c r="F407" s="159">
        <v>30</v>
      </c>
      <c r="G407" s="159">
        <f t="shared" si="41"/>
        <v>196.5</v>
      </c>
      <c r="H407" s="159" t="s">
        <v>38</v>
      </c>
    </row>
    <row r="408" spans="1:8" ht="15.75" customHeight="1">
      <c r="A408" s="159"/>
      <c r="B408" s="159" t="s">
        <v>286</v>
      </c>
      <c r="C408" s="159"/>
      <c r="D408" s="207">
        <v>21.36</v>
      </c>
      <c r="E408" s="159"/>
      <c r="F408" s="159">
        <v>30</v>
      </c>
      <c r="G408" s="159">
        <f t="shared" si="41"/>
        <v>640.79999999999995</v>
      </c>
      <c r="H408" s="159" t="s">
        <v>38</v>
      </c>
    </row>
    <row r="409" spans="1:8" ht="15.75" customHeight="1">
      <c r="A409" s="159"/>
      <c r="B409" s="159" t="s">
        <v>287</v>
      </c>
      <c r="C409" s="159"/>
      <c r="D409" s="207">
        <v>2.81</v>
      </c>
      <c r="E409" s="159"/>
      <c r="F409" s="159">
        <v>30</v>
      </c>
      <c r="G409" s="159">
        <f t="shared" si="41"/>
        <v>84.3</v>
      </c>
      <c r="H409" s="159" t="s">
        <v>38</v>
      </c>
    </row>
    <row r="410" spans="1:8" ht="15.75" customHeight="1">
      <c r="A410" s="159"/>
      <c r="B410" s="159" t="s">
        <v>288</v>
      </c>
      <c r="C410" s="159"/>
      <c r="D410" s="207">
        <v>10.32</v>
      </c>
      <c r="E410" s="159"/>
      <c r="F410" s="159">
        <v>30</v>
      </c>
      <c r="G410" s="159">
        <f t="shared" si="41"/>
        <v>309.60000000000002</v>
      </c>
      <c r="H410" s="159" t="s">
        <v>38</v>
      </c>
    </row>
    <row r="411" spans="1:8" ht="15.75" customHeight="1">
      <c r="A411" s="159"/>
      <c r="B411" s="159" t="s">
        <v>289</v>
      </c>
      <c r="C411" s="159"/>
      <c r="D411" s="207">
        <v>12.73</v>
      </c>
      <c r="E411" s="159"/>
      <c r="F411" s="159">
        <v>30</v>
      </c>
      <c r="G411" s="159">
        <f t="shared" si="41"/>
        <v>381.90000000000003</v>
      </c>
      <c r="H411" s="159" t="s">
        <v>38</v>
      </c>
    </row>
    <row r="412" spans="1:8" ht="15.75" customHeight="1">
      <c r="A412" s="159"/>
      <c r="B412" s="159"/>
      <c r="C412" s="159"/>
      <c r="D412" s="159"/>
      <c r="E412" s="159"/>
      <c r="F412" s="159"/>
      <c r="G412" s="159"/>
      <c r="H412" s="159"/>
    </row>
    <row r="413" spans="1:8" ht="31.15" customHeight="1">
      <c r="A413" s="199"/>
      <c r="B413" s="158" t="s">
        <v>114</v>
      </c>
      <c r="C413" s="200"/>
      <c r="D413" s="207"/>
      <c r="E413" s="199"/>
      <c r="F413" s="207"/>
      <c r="G413" s="207">
        <v>189.4</v>
      </c>
      <c r="H413" s="159" t="s">
        <v>38</v>
      </c>
    </row>
    <row r="414" spans="1:8" ht="15.75" customHeight="1">
      <c r="A414" s="199"/>
      <c r="B414" s="208"/>
      <c r="C414" s="200"/>
      <c r="D414" s="199"/>
      <c r="E414" s="199"/>
      <c r="F414" s="207"/>
      <c r="G414" s="200"/>
      <c r="H414" s="199"/>
    </row>
    <row r="415" spans="1:8" ht="15.75" customHeight="1">
      <c r="A415" s="199"/>
      <c r="B415" s="205" t="s">
        <v>115</v>
      </c>
      <c r="C415" s="209"/>
      <c r="D415" s="205"/>
      <c r="E415" s="205"/>
      <c r="F415" s="205"/>
      <c r="G415" s="210">
        <f>SUM(G403:G414)</f>
        <v>3700.0000000000005</v>
      </c>
      <c r="H415" s="211" t="s">
        <v>38</v>
      </c>
    </row>
    <row r="416" spans="1:8" ht="15.75" customHeight="1">
      <c r="A416" s="189"/>
      <c r="B416" s="189"/>
      <c r="C416" s="189"/>
      <c r="D416" s="189"/>
      <c r="E416" s="189"/>
      <c r="F416" s="189"/>
      <c r="G416" s="189"/>
      <c r="H416" s="189"/>
    </row>
    <row r="417" spans="1:8" ht="59.25" customHeight="1">
      <c r="A417" s="199" t="str">
        <f>'Abstract For Tin Hut'!A30</f>
        <v>B10</v>
      </c>
      <c r="B417" s="330" t="str">
        <f>'Abstract For Tin Hut'!B30</f>
        <v>Providing and laying 4" x 4" Polycrete pavers of dark gray and medium gray shades (as per sample approved) over a prepared base in cement mortar 1:4 (1 part cement : 4 parts coarse sand), including preparation of base, leveling, laying in approved pattern, filling of joints with fine sand/cement slurry, compacting, and curing, complete as per drawing and direction of the Engineer-in-Charge.</v>
      </c>
      <c r="C417" s="331"/>
      <c r="D417" s="331"/>
      <c r="E417" s="331"/>
      <c r="F417" s="331"/>
      <c r="G417" s="331"/>
      <c r="H417" s="332"/>
    </row>
    <row r="418" spans="1:8" ht="15.75" customHeight="1">
      <c r="A418" s="199"/>
      <c r="B418" s="189"/>
      <c r="C418" s="207"/>
      <c r="D418" s="199"/>
      <c r="E418" s="160"/>
      <c r="F418" s="207"/>
      <c r="G418" s="159"/>
      <c r="H418" s="199"/>
    </row>
    <row r="419" spans="1:8" ht="15.75" customHeight="1">
      <c r="A419" s="199"/>
      <c r="B419" s="189"/>
      <c r="C419" s="207"/>
      <c r="D419" s="199"/>
      <c r="E419" s="160"/>
      <c r="F419" s="207"/>
      <c r="G419" s="159"/>
      <c r="H419" s="199"/>
    </row>
    <row r="420" spans="1:8" ht="15.75" customHeight="1">
      <c r="A420" s="199"/>
      <c r="B420" s="160">
        <v>1</v>
      </c>
      <c r="C420" s="207"/>
      <c r="D420" s="199">
        <v>1.85</v>
      </c>
      <c r="E420" s="160">
        <v>6.53</v>
      </c>
      <c r="F420" s="207"/>
      <c r="G420" s="159">
        <f t="shared" ref="G420:G423" si="42">D420*E420</f>
        <v>12.080500000000001</v>
      </c>
      <c r="H420" s="199" t="s">
        <v>14</v>
      </c>
    </row>
    <row r="421" spans="1:8" ht="15.75" customHeight="1">
      <c r="A421" s="199"/>
      <c r="B421" s="160">
        <v>2</v>
      </c>
      <c r="C421" s="207"/>
      <c r="D421" s="199">
        <v>2.0499999999999998</v>
      </c>
      <c r="E421" s="160">
        <v>2.75</v>
      </c>
      <c r="F421" s="207"/>
      <c r="G421" s="159">
        <f t="shared" si="42"/>
        <v>5.6374999999999993</v>
      </c>
      <c r="H421" s="199" t="s">
        <v>14</v>
      </c>
    </row>
    <row r="422" spans="1:8" ht="15.75" customHeight="1">
      <c r="A422" s="199"/>
      <c r="B422" s="160">
        <v>3</v>
      </c>
      <c r="C422" s="207"/>
      <c r="D422" s="199">
        <v>6.24</v>
      </c>
      <c r="E422" s="160">
        <v>5.48</v>
      </c>
      <c r="F422" s="207"/>
      <c r="G422" s="159">
        <f t="shared" si="42"/>
        <v>34.195200000000007</v>
      </c>
      <c r="H422" s="199" t="s">
        <v>14</v>
      </c>
    </row>
    <row r="423" spans="1:8" ht="15.75" customHeight="1">
      <c r="A423" s="199"/>
      <c r="B423" s="160">
        <v>4</v>
      </c>
      <c r="C423" s="207"/>
      <c r="D423" s="199">
        <v>1.95</v>
      </c>
      <c r="E423" s="160">
        <v>2.81</v>
      </c>
      <c r="F423" s="207"/>
      <c r="G423" s="159">
        <f t="shared" si="42"/>
        <v>5.4794999999999998</v>
      </c>
      <c r="H423" s="199" t="s">
        <v>14</v>
      </c>
    </row>
    <row r="424" spans="1:8" ht="15.75" customHeight="1">
      <c r="A424" s="199"/>
      <c r="B424" s="207"/>
      <c r="C424" s="207"/>
      <c r="D424" s="199"/>
      <c r="E424" s="160"/>
      <c r="F424" s="199"/>
      <c r="G424" s="159"/>
      <c r="H424" s="199"/>
    </row>
    <row r="425" spans="1:8" ht="25.9" customHeight="1">
      <c r="A425" s="199"/>
      <c r="B425" s="158" t="s">
        <v>114</v>
      </c>
      <c r="C425" s="200"/>
      <c r="D425" s="207"/>
      <c r="E425" s="199"/>
      <c r="F425" s="207"/>
      <c r="G425" s="207">
        <v>12.61</v>
      </c>
      <c r="H425" s="199" t="s">
        <v>14</v>
      </c>
    </row>
    <row r="426" spans="1:8" ht="15.75" customHeight="1">
      <c r="A426" s="199"/>
      <c r="B426" s="160"/>
      <c r="C426" s="207"/>
      <c r="D426" s="199"/>
      <c r="E426" s="160"/>
      <c r="F426" s="207"/>
      <c r="G426" s="159"/>
      <c r="H426" s="199"/>
    </row>
    <row r="427" spans="1:8" ht="15.75" customHeight="1">
      <c r="A427" s="199"/>
      <c r="B427" s="225" t="s">
        <v>115</v>
      </c>
      <c r="C427" s="207"/>
      <c r="D427" s="199"/>
      <c r="E427" s="160"/>
      <c r="F427" s="207"/>
      <c r="G427" s="211">
        <f>SUM(G420:G426)</f>
        <v>70.002700000000004</v>
      </c>
      <c r="H427" s="205" t="s">
        <v>14</v>
      </c>
    </row>
    <row r="428" spans="1:8" ht="15.75" customHeight="1">
      <c r="A428" s="199"/>
      <c r="B428" s="160"/>
      <c r="C428" s="207"/>
      <c r="D428" s="199"/>
      <c r="E428" s="160"/>
      <c r="F428" s="207"/>
      <c r="G428" s="159"/>
      <c r="H428" s="199"/>
    </row>
    <row r="429" spans="1:8" ht="51" customHeight="1">
      <c r="A429" s="199" t="str">
        <f>'Abstract For Tin Hut'!A31</f>
        <v>B11</v>
      </c>
      <c r="B429" s="330" t="str">
        <f>'Abstract For Tin Hut'!B31</f>
        <v>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v>
      </c>
      <c r="C429" s="331"/>
      <c r="D429" s="331"/>
      <c r="E429" s="331"/>
      <c r="F429" s="331"/>
      <c r="G429" s="331"/>
      <c r="H429" s="332"/>
    </row>
    <row r="430" spans="1:8" ht="15.75" customHeight="1">
      <c r="A430" s="199"/>
      <c r="B430" s="205"/>
      <c r="C430" s="209"/>
      <c r="D430" s="205"/>
      <c r="E430" s="205"/>
      <c r="F430" s="211"/>
      <c r="G430" s="210"/>
      <c r="H430" s="205"/>
    </row>
    <row r="431" spans="1:8" ht="15.75" customHeight="1">
      <c r="A431" s="199"/>
      <c r="B431" s="200" t="s">
        <v>265</v>
      </c>
      <c r="C431" s="200"/>
      <c r="D431" s="200"/>
      <c r="E431" s="200"/>
      <c r="F431" s="200"/>
      <c r="G431" s="207"/>
      <c r="H431" s="199"/>
    </row>
    <row r="432" spans="1:8" ht="15.75" customHeight="1">
      <c r="A432" s="199"/>
      <c r="B432" s="200" t="s">
        <v>221</v>
      </c>
      <c r="C432" s="222">
        <v>11</v>
      </c>
      <c r="D432" s="199">
        <v>0.12</v>
      </c>
      <c r="E432" s="200"/>
      <c r="F432" s="207">
        <v>25.27</v>
      </c>
      <c r="G432" s="207">
        <f>C432*D432*F432</f>
        <v>33.356399999999994</v>
      </c>
      <c r="H432" s="199" t="s">
        <v>38</v>
      </c>
    </row>
    <row r="433" spans="1:8" ht="15.75" customHeight="1">
      <c r="A433" s="199"/>
      <c r="B433" s="200" t="s">
        <v>222</v>
      </c>
      <c r="C433" s="222">
        <v>11</v>
      </c>
      <c r="D433" s="199">
        <v>0.15</v>
      </c>
      <c r="E433" s="199">
        <v>0.09</v>
      </c>
      <c r="F433" s="207">
        <v>23.55</v>
      </c>
      <c r="G433" s="207">
        <f>D433*F433*E433*C433</f>
        <v>3.4971750000000004</v>
      </c>
      <c r="H433" s="199" t="s">
        <v>38</v>
      </c>
    </row>
    <row r="434" spans="1:8" ht="15.75" customHeight="1">
      <c r="A434" s="199"/>
      <c r="B434" s="200" t="s">
        <v>223</v>
      </c>
      <c r="C434" s="222">
        <v>11</v>
      </c>
      <c r="D434" s="222">
        <v>1.6</v>
      </c>
      <c r="E434" s="199"/>
      <c r="F434" s="207">
        <v>9.1</v>
      </c>
      <c r="G434" s="207">
        <f>D434*F434</f>
        <v>14.56</v>
      </c>
      <c r="H434" s="199" t="s">
        <v>38</v>
      </c>
    </row>
    <row r="435" spans="1:8" ht="15.75" customHeight="1">
      <c r="A435" s="199"/>
      <c r="B435" s="200"/>
      <c r="C435" s="200"/>
      <c r="D435" s="200"/>
      <c r="E435" s="199"/>
      <c r="F435" s="226"/>
      <c r="G435" s="207"/>
      <c r="H435" s="199"/>
    </row>
    <row r="436" spans="1:8" ht="15.75" customHeight="1">
      <c r="A436" s="199"/>
      <c r="B436" s="200" t="s">
        <v>266</v>
      </c>
      <c r="C436" s="200"/>
      <c r="D436" s="200"/>
      <c r="E436" s="199"/>
      <c r="F436" s="226"/>
      <c r="G436" s="207"/>
      <c r="H436" s="199"/>
    </row>
    <row r="437" spans="1:8" ht="15.75" customHeight="1">
      <c r="A437" s="199"/>
      <c r="B437" s="200" t="s">
        <v>221</v>
      </c>
      <c r="C437" s="222">
        <v>9</v>
      </c>
      <c r="D437" s="199">
        <v>0.12</v>
      </c>
      <c r="E437" s="199"/>
      <c r="F437" s="207">
        <v>25.27</v>
      </c>
      <c r="G437" s="207">
        <f>C437*D437*F437</f>
        <v>27.291600000000003</v>
      </c>
      <c r="H437" s="199" t="s">
        <v>38</v>
      </c>
    </row>
    <row r="438" spans="1:8" ht="15.75" customHeight="1">
      <c r="A438" s="199"/>
      <c r="B438" s="200" t="s">
        <v>222</v>
      </c>
      <c r="C438" s="222">
        <v>9</v>
      </c>
      <c r="D438" s="199">
        <v>0.15</v>
      </c>
      <c r="E438" s="199">
        <v>0.09</v>
      </c>
      <c r="F438" s="207">
        <v>23.55</v>
      </c>
      <c r="G438" s="207">
        <f>D438*F438*E438*C438</f>
        <v>2.8613249999999999</v>
      </c>
      <c r="H438" s="199" t="s">
        <v>38</v>
      </c>
    </row>
    <row r="439" spans="1:8" ht="15.75" customHeight="1">
      <c r="A439" s="199"/>
      <c r="B439" s="200" t="s">
        <v>223</v>
      </c>
      <c r="C439" s="222">
        <v>9</v>
      </c>
      <c r="D439" s="199">
        <v>1.75</v>
      </c>
      <c r="E439" s="199"/>
      <c r="F439" s="207">
        <v>9.1</v>
      </c>
      <c r="G439" s="207">
        <f>D439*F439</f>
        <v>15.924999999999999</v>
      </c>
      <c r="H439" s="199" t="s">
        <v>38</v>
      </c>
    </row>
    <row r="440" spans="1:8" ht="15.75" customHeight="1">
      <c r="A440" s="199"/>
      <c r="B440" s="200"/>
      <c r="C440" s="222"/>
      <c r="D440" s="199"/>
      <c r="E440" s="199"/>
      <c r="F440" s="207"/>
      <c r="G440" s="207"/>
      <c r="H440" s="199"/>
    </row>
    <row r="441" spans="1:8" ht="15.75" customHeight="1">
      <c r="A441" s="199"/>
      <c r="B441" s="200" t="s">
        <v>293</v>
      </c>
      <c r="C441" s="200"/>
      <c r="D441" s="200"/>
      <c r="E441" s="199"/>
      <c r="F441" s="226"/>
      <c r="G441" s="207"/>
      <c r="H441" s="199"/>
    </row>
    <row r="442" spans="1:8" ht="15.75" customHeight="1">
      <c r="A442" s="199"/>
      <c r="B442" s="200" t="s">
        <v>221</v>
      </c>
      <c r="C442" s="222">
        <v>6</v>
      </c>
      <c r="D442" s="199">
        <v>0.12</v>
      </c>
      <c r="E442" s="199"/>
      <c r="F442" s="207">
        <v>25.27</v>
      </c>
      <c r="G442" s="207">
        <f>C442*D442*F442</f>
        <v>18.194399999999998</v>
      </c>
      <c r="H442" s="199" t="s">
        <v>38</v>
      </c>
    </row>
    <row r="443" spans="1:8" ht="15.75" customHeight="1">
      <c r="A443" s="199"/>
      <c r="B443" s="200" t="s">
        <v>222</v>
      </c>
      <c r="C443" s="222">
        <v>6</v>
      </c>
      <c r="D443" s="199">
        <v>0.15</v>
      </c>
      <c r="E443" s="199">
        <v>0.09</v>
      </c>
      <c r="F443" s="207">
        <v>23.55</v>
      </c>
      <c r="G443" s="207">
        <f>D443*F443*E443*C443</f>
        <v>1.9075500000000001</v>
      </c>
      <c r="H443" s="199" t="s">
        <v>38</v>
      </c>
    </row>
    <row r="444" spans="1:8" ht="15.75" customHeight="1">
      <c r="A444" s="199"/>
      <c r="B444" s="200" t="s">
        <v>223</v>
      </c>
      <c r="C444" s="222">
        <v>6</v>
      </c>
      <c r="D444" s="199">
        <v>1.75</v>
      </c>
      <c r="E444" s="199"/>
      <c r="F444" s="207">
        <v>9.1</v>
      </c>
      <c r="G444" s="207">
        <f>D444*F444</f>
        <v>15.924999999999999</v>
      </c>
      <c r="H444" s="199" t="s">
        <v>38</v>
      </c>
    </row>
    <row r="445" spans="1:8" ht="15.75" customHeight="1">
      <c r="A445" s="199"/>
      <c r="B445" s="158"/>
      <c r="C445" s="200"/>
      <c r="D445" s="200"/>
      <c r="E445" s="200"/>
      <c r="F445" s="200"/>
      <c r="G445" s="200"/>
      <c r="H445" s="200"/>
    </row>
    <row r="446" spans="1:8" ht="42.6" customHeight="1">
      <c r="A446" s="199"/>
      <c r="B446" s="158" t="s">
        <v>114</v>
      </c>
      <c r="C446" s="200"/>
      <c r="D446" s="207"/>
      <c r="E446" s="199"/>
      <c r="F446" s="207"/>
      <c r="G446" s="207">
        <v>66.48</v>
      </c>
      <c r="H446" s="199" t="s">
        <v>38</v>
      </c>
    </row>
    <row r="447" spans="1:8" ht="15.75" customHeight="1">
      <c r="A447" s="199"/>
      <c r="B447" s="199"/>
      <c r="C447" s="200"/>
      <c r="D447" s="207"/>
      <c r="E447" s="207"/>
      <c r="F447" s="207"/>
      <c r="G447" s="214"/>
      <c r="H447" s="199"/>
    </row>
    <row r="448" spans="1:8" ht="15.75" customHeight="1">
      <c r="A448" s="199"/>
      <c r="B448" s="205" t="s">
        <v>115</v>
      </c>
      <c r="C448" s="209"/>
      <c r="D448" s="205"/>
      <c r="E448" s="205"/>
      <c r="F448" s="210"/>
      <c r="G448" s="210">
        <f>SUM(G431:G447)</f>
        <v>199.99844999999999</v>
      </c>
      <c r="H448" s="205" t="s">
        <v>38</v>
      </c>
    </row>
    <row r="449" spans="1:8" ht="15.75" customHeight="1">
      <c r="A449" s="199"/>
      <c r="B449" s="205"/>
      <c r="C449" s="209"/>
      <c r="D449" s="205"/>
      <c r="E449" s="205"/>
      <c r="F449" s="211"/>
      <c r="G449" s="210"/>
      <c r="H449" s="205"/>
    </row>
    <row r="450" spans="1:8" ht="45" customHeight="1">
      <c r="A450" s="199" t="str">
        <f>'Abstract For Tin Hut'!A32</f>
        <v>B12</v>
      </c>
      <c r="B450" s="330" t="str">
        <f>'Abstract For Tin Hut'!B32</f>
        <v>Kota stone slab flooring over 20 mm (average) thick base laid over and jointed with grey cement slurry mixed with pigment to match the shade of the slab, including rubbing and polishing complete with base of cement mortar 1 : 4 (1 cement : 4 coarse sand) : 25 mm thick</v>
      </c>
      <c r="C450" s="331"/>
      <c r="D450" s="331"/>
      <c r="E450" s="331"/>
      <c r="F450" s="331"/>
      <c r="G450" s="331"/>
      <c r="H450" s="332"/>
    </row>
    <row r="451" spans="1:8" ht="15.75" customHeight="1">
      <c r="A451" s="199"/>
      <c r="B451" s="205"/>
      <c r="C451" s="209"/>
      <c r="D451" s="205"/>
      <c r="E451" s="205"/>
      <c r="F451" s="211"/>
      <c r="G451" s="210"/>
      <c r="H451" s="205"/>
    </row>
    <row r="452" spans="1:8" ht="15.75" customHeight="1">
      <c r="A452" s="199"/>
      <c r="B452" s="209" t="s">
        <v>273</v>
      </c>
      <c r="C452" s="209"/>
      <c r="D452" s="205"/>
      <c r="E452" s="205"/>
      <c r="F452" s="211"/>
      <c r="G452" s="210"/>
      <c r="H452" s="205"/>
    </row>
    <row r="453" spans="1:8" ht="15.75" customHeight="1">
      <c r="A453" s="199"/>
      <c r="B453" s="189" t="s">
        <v>258</v>
      </c>
      <c r="C453" s="209"/>
      <c r="D453" s="222">
        <v>13.7</v>
      </c>
      <c r="E453" s="222">
        <v>3</v>
      </c>
      <c r="F453" s="227"/>
      <c r="G453" s="222">
        <f t="shared" ref="G453:G455" si="43">D453*E453</f>
        <v>41.099999999999994</v>
      </c>
      <c r="H453" s="199" t="s">
        <v>14</v>
      </c>
    </row>
    <row r="454" spans="1:8" ht="15.75" customHeight="1">
      <c r="A454" s="199"/>
      <c r="B454" s="213" t="s">
        <v>259</v>
      </c>
      <c r="C454" s="209"/>
      <c r="D454" s="222">
        <v>3.7</v>
      </c>
      <c r="E454" s="222">
        <v>2.6</v>
      </c>
      <c r="F454" s="227"/>
      <c r="G454" s="222">
        <f t="shared" si="43"/>
        <v>9.620000000000001</v>
      </c>
      <c r="H454" s="199" t="s">
        <v>14</v>
      </c>
    </row>
    <row r="455" spans="1:8" ht="15.75" customHeight="1">
      <c r="A455" s="199"/>
      <c r="B455" s="213" t="s">
        <v>294</v>
      </c>
      <c r="C455" s="209"/>
      <c r="D455" s="222">
        <v>21.18</v>
      </c>
      <c r="E455" s="222">
        <v>1.5</v>
      </c>
      <c r="F455" s="227"/>
      <c r="G455" s="222">
        <f t="shared" si="43"/>
        <v>31.77</v>
      </c>
      <c r="H455" s="199" t="s">
        <v>14</v>
      </c>
    </row>
    <row r="456" spans="1:8" ht="15.75" customHeight="1">
      <c r="A456" s="199"/>
      <c r="B456" s="205"/>
      <c r="C456" s="209"/>
      <c r="D456" s="228"/>
      <c r="E456" s="228"/>
      <c r="F456" s="227"/>
      <c r="G456" s="222"/>
      <c r="H456" s="199"/>
    </row>
    <row r="457" spans="1:8" ht="15.75" customHeight="1">
      <c r="A457" s="199"/>
      <c r="B457" s="209" t="s">
        <v>278</v>
      </c>
      <c r="C457" s="209"/>
      <c r="D457" s="228"/>
      <c r="E457" s="228"/>
      <c r="F457" s="227"/>
      <c r="G457" s="222"/>
      <c r="H457" s="199"/>
    </row>
    <row r="458" spans="1:8" ht="15.75" customHeight="1">
      <c r="A458" s="199"/>
      <c r="B458" s="148" t="s">
        <v>258</v>
      </c>
      <c r="C458" s="209"/>
      <c r="D458" s="222">
        <v>10.41</v>
      </c>
      <c r="E458" s="222">
        <v>4.9800000000000004</v>
      </c>
      <c r="F458" s="227"/>
      <c r="G458" s="222">
        <f t="shared" ref="G458:G460" si="44">D458*E458</f>
        <v>51.841800000000006</v>
      </c>
      <c r="H458" s="199" t="s">
        <v>14</v>
      </c>
    </row>
    <row r="459" spans="1:8" ht="15.75" customHeight="1">
      <c r="A459" s="199"/>
      <c r="B459" s="148" t="s">
        <v>259</v>
      </c>
      <c r="C459" s="209"/>
      <c r="D459" s="222">
        <v>3.14</v>
      </c>
      <c r="E459" s="222">
        <v>4.97</v>
      </c>
      <c r="F459" s="227"/>
      <c r="G459" s="222">
        <f t="shared" si="44"/>
        <v>15.6058</v>
      </c>
      <c r="H459" s="199" t="s">
        <v>14</v>
      </c>
    </row>
    <row r="460" spans="1:8" ht="15.75" customHeight="1">
      <c r="A460" s="199"/>
      <c r="B460" s="148"/>
      <c r="C460" s="209"/>
      <c r="D460" s="222">
        <v>18.239999999999998</v>
      </c>
      <c r="E460" s="222">
        <v>1.5</v>
      </c>
      <c r="F460" s="227"/>
      <c r="G460" s="222">
        <f t="shared" si="44"/>
        <v>27.36</v>
      </c>
      <c r="H460" s="199" t="s">
        <v>14</v>
      </c>
    </row>
    <row r="461" spans="1:8" ht="15.75" customHeight="1">
      <c r="A461" s="199"/>
      <c r="B461" s="205"/>
      <c r="C461" s="209"/>
      <c r="D461" s="205"/>
      <c r="E461" s="205"/>
      <c r="F461" s="211"/>
      <c r="G461" s="210"/>
      <c r="H461" s="205"/>
    </row>
    <row r="462" spans="1:8" ht="28.15" customHeight="1">
      <c r="A462" s="199"/>
      <c r="B462" s="158" t="s">
        <v>114</v>
      </c>
      <c r="C462" s="200"/>
      <c r="D462" s="207"/>
      <c r="E462" s="199"/>
      <c r="F462" s="207"/>
      <c r="G462" s="207">
        <v>22.7</v>
      </c>
      <c r="H462" s="199" t="s">
        <v>14</v>
      </c>
    </row>
    <row r="463" spans="1:8" ht="15.75" customHeight="1">
      <c r="A463" s="199"/>
      <c r="B463" s="199"/>
      <c r="C463" s="200"/>
      <c r="D463" s="207"/>
      <c r="E463" s="207"/>
      <c r="F463" s="207"/>
      <c r="G463" s="214"/>
      <c r="H463" s="199"/>
    </row>
    <row r="464" spans="1:8" ht="15.75" customHeight="1">
      <c r="A464" s="199"/>
      <c r="B464" s="205" t="s">
        <v>115</v>
      </c>
      <c r="C464" s="209"/>
      <c r="D464" s="205"/>
      <c r="E464" s="205"/>
      <c r="F464" s="210"/>
      <c r="G464" s="210">
        <f>SUM(G453:G463)</f>
        <v>199.99759999999998</v>
      </c>
      <c r="H464" s="205" t="s">
        <v>14</v>
      </c>
    </row>
    <row r="465" spans="1:8" ht="15.75" customHeight="1">
      <c r="A465" s="199"/>
      <c r="B465" s="205"/>
      <c r="C465" s="209"/>
      <c r="D465" s="205"/>
      <c r="E465" s="205"/>
      <c r="F465" s="211"/>
      <c r="G465" s="210"/>
      <c r="H465" s="205"/>
    </row>
    <row r="466" spans="1:8" ht="51.6" customHeight="1">
      <c r="A466" s="199" t="str">
        <f>'Abstract For Tin Hut'!A33</f>
        <v>B13</v>
      </c>
      <c r="B466" s="330" t="str">
        <f>'Abstract For Tin Hut'!B33</f>
        <v>Kota stone slabs 20 mm thick in risers of steps, skirting, dado and pillars laid on 12 mm (average) thick cement mortar 1:3 (1 cement: 3 coarse sand) and jointed with grey cement slurry mixed with pigment to match the shade of the slabs, including rubbing and polishing complete.</v>
      </c>
      <c r="C466" s="331"/>
      <c r="D466" s="331"/>
      <c r="E466" s="331"/>
      <c r="F466" s="331"/>
      <c r="G466" s="331"/>
      <c r="H466" s="332"/>
    </row>
    <row r="467" spans="1:8" ht="15.75" customHeight="1">
      <c r="A467" s="199"/>
      <c r="B467" s="205"/>
      <c r="C467" s="209"/>
      <c r="D467" s="205"/>
      <c r="E467" s="205"/>
      <c r="F467" s="211"/>
      <c r="G467" s="210"/>
      <c r="H467" s="205"/>
    </row>
    <row r="468" spans="1:8" ht="15.75" customHeight="1">
      <c r="A468" s="199"/>
      <c r="B468" s="209" t="s">
        <v>273</v>
      </c>
      <c r="C468" s="209"/>
      <c r="D468" s="205"/>
      <c r="E468" s="205"/>
      <c r="F468" s="211"/>
      <c r="G468" s="210"/>
      <c r="H468" s="205"/>
    </row>
    <row r="469" spans="1:8" ht="15.75" customHeight="1">
      <c r="A469" s="199"/>
      <c r="B469" s="160">
        <v>1</v>
      </c>
      <c r="C469" s="209"/>
      <c r="D469" s="222">
        <v>20.78</v>
      </c>
      <c r="E469" s="222">
        <v>0.15</v>
      </c>
      <c r="F469" s="227"/>
      <c r="G469" s="222">
        <f t="shared" ref="G469:G474" si="45">D469*E469</f>
        <v>3.117</v>
      </c>
      <c r="H469" s="199" t="s">
        <v>14</v>
      </c>
    </row>
    <row r="470" spans="1:8" ht="15.75" customHeight="1">
      <c r="A470" s="199"/>
      <c r="B470" s="160">
        <v>2</v>
      </c>
      <c r="C470" s="209"/>
      <c r="D470" s="222">
        <v>10.11</v>
      </c>
      <c r="E470" s="222">
        <v>0.15</v>
      </c>
      <c r="F470" s="227"/>
      <c r="G470" s="222">
        <f t="shared" si="45"/>
        <v>1.5165</v>
      </c>
      <c r="H470" s="199" t="s">
        <v>14</v>
      </c>
    </row>
    <row r="471" spans="1:8" ht="15.75" customHeight="1">
      <c r="A471" s="199"/>
      <c r="B471" s="160">
        <v>3</v>
      </c>
      <c r="C471" s="209"/>
      <c r="D471" s="222">
        <v>11.1</v>
      </c>
      <c r="E471" s="222">
        <v>0.15</v>
      </c>
      <c r="F471" s="227"/>
      <c r="G471" s="222">
        <f t="shared" si="45"/>
        <v>1.6649999999999998</v>
      </c>
      <c r="H471" s="199" t="s">
        <v>14</v>
      </c>
    </row>
    <row r="472" spans="1:8" ht="15.75" customHeight="1">
      <c r="A472" s="199"/>
      <c r="B472" s="160">
        <v>4</v>
      </c>
      <c r="C472" s="209"/>
      <c r="D472" s="222">
        <v>11.1</v>
      </c>
      <c r="E472" s="222">
        <v>0.15</v>
      </c>
      <c r="F472" s="227"/>
      <c r="G472" s="222">
        <f t="shared" si="45"/>
        <v>1.6649999999999998</v>
      </c>
      <c r="H472" s="199" t="s">
        <v>14</v>
      </c>
    </row>
    <row r="473" spans="1:8" ht="15.75" customHeight="1">
      <c r="A473" s="199"/>
      <c r="B473" s="160">
        <v>5</v>
      </c>
      <c r="C473" s="209"/>
      <c r="D473" s="222">
        <v>22.99</v>
      </c>
      <c r="E473" s="222">
        <v>0.15</v>
      </c>
      <c r="F473" s="227"/>
      <c r="G473" s="222">
        <f t="shared" si="45"/>
        <v>3.4484999999999997</v>
      </c>
      <c r="H473" s="199" t="s">
        <v>14</v>
      </c>
    </row>
    <row r="474" spans="1:8" ht="15" customHeight="1">
      <c r="A474" s="199"/>
      <c r="B474" s="160">
        <v>6</v>
      </c>
      <c r="C474" s="209"/>
      <c r="D474" s="222">
        <v>0.89</v>
      </c>
      <c r="E474" s="222">
        <v>0.24</v>
      </c>
      <c r="F474" s="227"/>
      <c r="G474" s="222">
        <f t="shared" si="45"/>
        <v>0.21359999999999998</v>
      </c>
      <c r="H474" s="199" t="s">
        <v>14</v>
      </c>
    </row>
    <row r="475" spans="1:8" ht="15.75" customHeight="1">
      <c r="A475" s="199"/>
      <c r="B475" s="205"/>
      <c r="C475" s="209"/>
      <c r="D475" s="228"/>
      <c r="E475" s="228"/>
      <c r="F475" s="227"/>
      <c r="G475" s="222"/>
      <c r="H475" s="199"/>
    </row>
    <row r="476" spans="1:8" ht="15.75" customHeight="1">
      <c r="A476" s="199"/>
      <c r="B476" s="209" t="s">
        <v>278</v>
      </c>
      <c r="C476" s="209"/>
      <c r="D476" s="228"/>
      <c r="E476" s="228"/>
      <c r="F476" s="227"/>
      <c r="G476" s="222"/>
      <c r="H476" s="199"/>
    </row>
    <row r="477" spans="1:8" ht="15.75" customHeight="1">
      <c r="A477" s="199"/>
      <c r="B477" s="160">
        <v>1</v>
      </c>
      <c r="C477" s="209"/>
      <c r="D477" s="222">
        <v>28.8</v>
      </c>
      <c r="E477" s="222">
        <v>0.15</v>
      </c>
      <c r="F477" s="227"/>
      <c r="G477" s="222">
        <f t="shared" ref="G477:G479" si="46">D477*E477</f>
        <v>4.32</v>
      </c>
      <c r="H477" s="199" t="s">
        <v>14</v>
      </c>
    </row>
    <row r="478" spans="1:8" ht="15.75" customHeight="1">
      <c r="A478" s="199"/>
      <c r="B478" s="160">
        <v>2</v>
      </c>
      <c r="C478" s="209"/>
      <c r="D478" s="222">
        <v>14.53</v>
      </c>
      <c r="E478" s="222">
        <v>0.15</v>
      </c>
      <c r="F478" s="227"/>
      <c r="G478" s="222">
        <f t="shared" si="46"/>
        <v>2.1795</v>
      </c>
      <c r="H478" s="199" t="s">
        <v>14</v>
      </c>
    </row>
    <row r="479" spans="1:8" ht="15.75" customHeight="1">
      <c r="A479" s="199"/>
      <c r="B479" s="160">
        <v>3</v>
      </c>
      <c r="C479" s="209"/>
      <c r="D479" s="222">
        <v>15.5</v>
      </c>
      <c r="E479" s="222">
        <v>0.15</v>
      </c>
      <c r="F479" s="227"/>
      <c r="G479" s="222">
        <f t="shared" si="46"/>
        <v>2.3249999999999997</v>
      </c>
      <c r="H479" s="199" t="s">
        <v>14</v>
      </c>
    </row>
    <row r="480" spans="1:8" ht="15.75" customHeight="1">
      <c r="A480" s="199"/>
      <c r="B480" s="205"/>
      <c r="C480" s="209"/>
      <c r="D480" s="205"/>
      <c r="E480" s="205"/>
      <c r="F480" s="211"/>
      <c r="G480" s="210"/>
      <c r="H480" s="205"/>
    </row>
    <row r="481" spans="1:8" ht="29.45" customHeight="1">
      <c r="A481" s="199"/>
      <c r="B481" s="158" t="s">
        <v>114</v>
      </c>
      <c r="C481" s="200"/>
      <c r="D481" s="207"/>
      <c r="E481" s="199"/>
      <c r="F481" s="207"/>
      <c r="G481" s="207">
        <v>4.55</v>
      </c>
      <c r="H481" s="199" t="s">
        <v>14</v>
      </c>
    </row>
    <row r="482" spans="1:8" ht="15.75" customHeight="1">
      <c r="A482" s="199"/>
      <c r="B482" s="199"/>
      <c r="C482" s="200"/>
      <c r="D482" s="207"/>
      <c r="E482" s="207"/>
      <c r="F482" s="207"/>
      <c r="G482" s="214"/>
      <c r="H482" s="199"/>
    </row>
    <row r="483" spans="1:8" ht="15.75" customHeight="1">
      <c r="A483" s="199"/>
      <c r="B483" s="205" t="s">
        <v>115</v>
      </c>
      <c r="C483" s="209"/>
      <c r="D483" s="205"/>
      <c r="E483" s="205"/>
      <c r="F483" s="210"/>
      <c r="G483" s="210">
        <f>SUM(G469:G482)</f>
        <v>25.0001</v>
      </c>
      <c r="H483" s="205" t="s">
        <v>14</v>
      </c>
    </row>
    <row r="484" spans="1:8" ht="15.75" customHeight="1">
      <c r="A484" s="199"/>
      <c r="B484" s="205"/>
      <c r="C484" s="209"/>
      <c r="D484" s="205"/>
      <c r="E484" s="205"/>
      <c r="F484" s="211"/>
      <c r="G484" s="210"/>
      <c r="H484" s="205"/>
    </row>
    <row r="485" spans="1:8" ht="81" customHeight="1">
      <c r="A485" s="199" t="str">
        <f>'Abstract For Tin Hut'!A34</f>
        <v>B14</v>
      </c>
      <c r="B485" s="330" t="str">
        <f>'Abstract For Tin Hut'!B34</f>
        <v>Providing and laying Ceramic glazed floor tiles of size 300x300 mm(thickness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v>
      </c>
      <c r="C485" s="331"/>
      <c r="D485" s="331"/>
      <c r="E485" s="331"/>
      <c r="F485" s="331"/>
      <c r="G485" s="331"/>
      <c r="H485" s="332"/>
    </row>
    <row r="486" spans="1:8" ht="15.75" customHeight="1">
      <c r="A486" s="199"/>
      <c r="B486" s="205"/>
      <c r="C486" s="209"/>
      <c r="D486" s="205"/>
      <c r="E486" s="205"/>
      <c r="F486" s="211"/>
      <c r="G486" s="210"/>
      <c r="H486" s="205"/>
    </row>
    <row r="487" spans="1:8" ht="15.75" customHeight="1">
      <c r="A487" s="199"/>
      <c r="B487" s="160" t="s">
        <v>295</v>
      </c>
      <c r="C487" s="209"/>
      <c r="D487" s="205"/>
      <c r="E487" s="205"/>
      <c r="F487" s="211"/>
      <c r="G487" s="210"/>
      <c r="H487" s="205"/>
    </row>
    <row r="488" spans="1:8" ht="15.75" customHeight="1">
      <c r="A488" s="199"/>
      <c r="B488" s="160"/>
      <c r="C488" s="209"/>
      <c r="D488" s="205"/>
      <c r="E488" s="205"/>
      <c r="F488" s="211"/>
      <c r="G488" s="210"/>
      <c r="H488" s="205"/>
    </row>
    <row r="489" spans="1:8" ht="15.75" customHeight="1">
      <c r="A489" s="199"/>
      <c r="B489" s="209" t="s">
        <v>273</v>
      </c>
      <c r="C489" s="209"/>
      <c r="D489" s="205"/>
      <c r="E489" s="205"/>
      <c r="F489" s="211"/>
      <c r="G489" s="210"/>
      <c r="H489" s="205"/>
    </row>
    <row r="490" spans="1:8" ht="15.75" customHeight="1">
      <c r="A490" s="199"/>
      <c r="B490" s="160">
        <v>1</v>
      </c>
      <c r="C490" s="209"/>
      <c r="D490" s="222">
        <v>1.8</v>
      </c>
      <c r="E490" s="222">
        <v>1.8</v>
      </c>
      <c r="F490" s="227"/>
      <c r="G490" s="222">
        <f t="shared" ref="G490:G491" si="47">D490*E490</f>
        <v>3.24</v>
      </c>
      <c r="H490" s="199" t="s">
        <v>14</v>
      </c>
    </row>
    <row r="491" spans="1:8" ht="15.75" customHeight="1">
      <c r="A491" s="199"/>
      <c r="B491" s="160">
        <v>2</v>
      </c>
      <c r="C491" s="209"/>
      <c r="D491" s="222">
        <v>2.9</v>
      </c>
      <c r="E491" s="222">
        <v>3</v>
      </c>
      <c r="F491" s="227"/>
      <c r="G491" s="222">
        <f t="shared" si="47"/>
        <v>8.6999999999999993</v>
      </c>
      <c r="H491" s="199" t="s">
        <v>14</v>
      </c>
    </row>
    <row r="492" spans="1:8" ht="15.75" customHeight="1">
      <c r="A492" s="199"/>
      <c r="B492" s="205"/>
      <c r="C492" s="209"/>
      <c r="D492" s="228"/>
      <c r="E492" s="228"/>
      <c r="F492" s="227"/>
      <c r="G492" s="222"/>
      <c r="H492" s="199"/>
    </row>
    <row r="493" spans="1:8" ht="15.75" customHeight="1">
      <c r="A493" s="199"/>
      <c r="B493" s="209" t="s">
        <v>278</v>
      </c>
      <c r="C493" s="209"/>
      <c r="D493" s="228"/>
      <c r="E493" s="228"/>
      <c r="F493" s="227"/>
      <c r="G493" s="222"/>
      <c r="H493" s="199"/>
    </row>
    <row r="494" spans="1:8" ht="15.75" customHeight="1">
      <c r="A494" s="199"/>
      <c r="B494" s="160">
        <v>1</v>
      </c>
      <c r="C494" s="209"/>
      <c r="D494" s="222">
        <v>1.8</v>
      </c>
      <c r="E494" s="222">
        <v>2</v>
      </c>
      <c r="F494" s="227"/>
      <c r="G494" s="222">
        <f t="shared" ref="G494:G496" si="48">D494*E494</f>
        <v>3.6</v>
      </c>
      <c r="H494" s="199" t="s">
        <v>14</v>
      </c>
    </row>
    <row r="495" spans="1:8" ht="15.75" customHeight="1">
      <c r="A495" s="199"/>
      <c r="B495" s="160">
        <v>2</v>
      </c>
      <c r="C495" s="209"/>
      <c r="D495" s="222">
        <v>2.12</v>
      </c>
      <c r="E495" s="222">
        <v>2.46</v>
      </c>
      <c r="F495" s="227"/>
      <c r="G495" s="222">
        <f t="shared" si="48"/>
        <v>5.2152000000000003</v>
      </c>
      <c r="H495" s="199" t="s">
        <v>14</v>
      </c>
    </row>
    <row r="496" spans="1:8" ht="15.75" customHeight="1">
      <c r="A496" s="199"/>
      <c r="B496" s="160">
        <v>3</v>
      </c>
      <c r="C496" s="209"/>
      <c r="D496" s="222">
        <v>3.46</v>
      </c>
      <c r="E496" s="222">
        <v>2.81</v>
      </c>
      <c r="F496" s="227"/>
      <c r="G496" s="222">
        <f t="shared" si="48"/>
        <v>9.7225999999999999</v>
      </c>
      <c r="H496" s="199" t="s">
        <v>14</v>
      </c>
    </row>
    <row r="497" spans="1:8" ht="15.75" customHeight="1">
      <c r="A497" s="199"/>
      <c r="B497" s="160"/>
      <c r="C497" s="209"/>
      <c r="D497" s="222"/>
      <c r="E497" s="222"/>
      <c r="F497" s="227"/>
      <c r="G497" s="222"/>
      <c r="H497" s="199"/>
    </row>
    <row r="498" spans="1:8" ht="15.75" customHeight="1">
      <c r="A498" s="199"/>
      <c r="B498" s="189" t="s">
        <v>295</v>
      </c>
      <c r="C498" s="209"/>
      <c r="D498" s="222"/>
      <c r="E498" s="222"/>
      <c r="F498" s="227"/>
      <c r="G498" s="222"/>
      <c r="H498" s="199"/>
    </row>
    <row r="499" spans="1:8" ht="15.75" customHeight="1">
      <c r="A499" s="199"/>
      <c r="B499" s="160"/>
      <c r="C499" s="209"/>
      <c r="D499" s="222"/>
      <c r="E499" s="222"/>
      <c r="F499" s="227"/>
      <c r="G499" s="222"/>
      <c r="H499" s="199"/>
    </row>
    <row r="500" spans="1:8" ht="15.75" customHeight="1">
      <c r="A500" s="199"/>
      <c r="B500" s="209" t="s">
        <v>273</v>
      </c>
      <c r="C500" s="209"/>
      <c r="D500" s="205"/>
      <c r="E500" s="205"/>
      <c r="F500" s="211"/>
      <c r="G500" s="210"/>
      <c r="H500" s="205"/>
    </row>
    <row r="501" spans="1:8" ht="15.75" customHeight="1">
      <c r="A501" s="199"/>
      <c r="B501" s="209"/>
      <c r="C501" s="209"/>
      <c r="D501" s="205"/>
      <c r="E501" s="205"/>
      <c r="F501" s="211"/>
      <c r="G501" s="210"/>
      <c r="H501" s="205"/>
    </row>
    <row r="502" spans="1:8" ht="15.75" customHeight="1">
      <c r="A502" s="199"/>
      <c r="B502" s="200" t="s">
        <v>260</v>
      </c>
      <c r="C502" s="200"/>
      <c r="D502" s="200"/>
      <c r="E502" s="200"/>
      <c r="F502" s="200"/>
      <c r="G502" s="200"/>
      <c r="H502" s="200"/>
    </row>
    <row r="503" spans="1:8" ht="15.75" customHeight="1">
      <c r="A503" s="199"/>
      <c r="B503" s="159" t="s">
        <v>118</v>
      </c>
      <c r="C503" s="200"/>
      <c r="D503" s="222">
        <v>2.9</v>
      </c>
      <c r="E503" s="215">
        <v>2.2999999999999998</v>
      </c>
      <c r="F503" s="200"/>
      <c r="G503" s="159">
        <f t="shared" ref="G503:G506" si="49">(D503*E503)</f>
        <v>6.669999999999999</v>
      </c>
      <c r="H503" s="159" t="s">
        <v>14</v>
      </c>
    </row>
    <row r="504" spans="1:8" ht="15.75" customHeight="1">
      <c r="A504" s="199"/>
      <c r="B504" s="159" t="s">
        <v>119</v>
      </c>
      <c r="C504" s="200"/>
      <c r="D504" s="222">
        <v>3</v>
      </c>
      <c r="E504" s="215">
        <v>2.2999999999999998</v>
      </c>
      <c r="F504" s="200"/>
      <c r="G504" s="159">
        <f t="shared" si="49"/>
        <v>6.8999999999999995</v>
      </c>
      <c r="H504" s="159" t="s">
        <v>14</v>
      </c>
    </row>
    <row r="505" spans="1:8" ht="15.75" customHeight="1">
      <c r="A505" s="199"/>
      <c r="B505" s="159" t="s">
        <v>120</v>
      </c>
      <c r="C505" s="200"/>
      <c r="D505" s="222">
        <v>2.9</v>
      </c>
      <c r="E505" s="215">
        <v>2.2999999999999998</v>
      </c>
      <c r="F505" s="200"/>
      <c r="G505" s="159">
        <f t="shared" si="49"/>
        <v>6.669999999999999</v>
      </c>
      <c r="H505" s="159" t="s">
        <v>14</v>
      </c>
    </row>
    <row r="506" spans="1:8" ht="15.75" customHeight="1">
      <c r="A506" s="199"/>
      <c r="B506" s="159" t="s">
        <v>121</v>
      </c>
      <c r="C506" s="200"/>
      <c r="D506" s="222">
        <v>3</v>
      </c>
      <c r="E506" s="215">
        <v>2.2999999999999998</v>
      </c>
      <c r="F506" s="200"/>
      <c r="G506" s="159">
        <f t="shared" si="49"/>
        <v>6.8999999999999995</v>
      </c>
      <c r="H506" s="159" t="s">
        <v>14</v>
      </c>
    </row>
    <row r="507" spans="1:8" ht="15.75" customHeight="1">
      <c r="A507" s="199"/>
      <c r="B507" s="159"/>
      <c r="C507" s="159"/>
      <c r="D507" s="159"/>
      <c r="E507" s="229"/>
      <c r="F507" s="159"/>
      <c r="G507" s="159"/>
      <c r="H507" s="159"/>
    </row>
    <row r="508" spans="1:8" ht="15.75" customHeight="1">
      <c r="A508" s="199"/>
      <c r="B508" s="213" t="s">
        <v>116</v>
      </c>
      <c r="C508" s="159"/>
      <c r="D508" s="159"/>
      <c r="E508" s="229"/>
      <c r="F508" s="159"/>
      <c r="G508" s="159"/>
      <c r="H508" s="159"/>
    </row>
    <row r="509" spans="1:8" ht="15.75" customHeight="1">
      <c r="A509" s="199"/>
      <c r="B509" s="159" t="s">
        <v>118</v>
      </c>
      <c r="C509" s="159"/>
      <c r="D509" s="159">
        <v>1.8</v>
      </c>
      <c r="E509" s="215">
        <v>2.2999999999999998</v>
      </c>
      <c r="F509" s="159"/>
      <c r="G509" s="159">
        <f t="shared" ref="G509:G512" si="50">(D509*E509)</f>
        <v>4.1399999999999997</v>
      </c>
      <c r="H509" s="159" t="s">
        <v>14</v>
      </c>
    </row>
    <row r="510" spans="1:8" ht="15.75" customHeight="1">
      <c r="A510" s="199"/>
      <c r="B510" s="159" t="s">
        <v>119</v>
      </c>
      <c r="C510" s="159"/>
      <c r="D510" s="159">
        <v>1.8</v>
      </c>
      <c r="E510" s="215">
        <v>2.2999999999999998</v>
      </c>
      <c r="F510" s="159"/>
      <c r="G510" s="159">
        <f t="shared" si="50"/>
        <v>4.1399999999999997</v>
      </c>
      <c r="H510" s="159" t="s">
        <v>14</v>
      </c>
    </row>
    <row r="511" spans="1:8" ht="15.75" customHeight="1">
      <c r="A511" s="199"/>
      <c r="B511" s="159" t="s">
        <v>120</v>
      </c>
      <c r="C511" s="159"/>
      <c r="D511" s="159">
        <v>1.8</v>
      </c>
      <c r="E511" s="215">
        <v>2.2999999999999998</v>
      </c>
      <c r="F511" s="159"/>
      <c r="G511" s="159">
        <f t="shared" si="50"/>
        <v>4.1399999999999997</v>
      </c>
      <c r="H511" s="159" t="s">
        <v>14</v>
      </c>
    </row>
    <row r="512" spans="1:8" ht="15.75" customHeight="1">
      <c r="A512" s="199"/>
      <c r="B512" s="159" t="s">
        <v>121</v>
      </c>
      <c r="C512" s="159"/>
      <c r="D512" s="159">
        <v>1.8</v>
      </c>
      <c r="E512" s="215">
        <v>2.2999999999999998</v>
      </c>
      <c r="F512" s="159"/>
      <c r="G512" s="159">
        <f t="shared" si="50"/>
        <v>4.1399999999999997</v>
      </c>
      <c r="H512" s="159" t="s">
        <v>14</v>
      </c>
    </row>
    <row r="513" spans="1:8" ht="15.75" customHeight="1">
      <c r="A513" s="199"/>
      <c r="B513" s="205"/>
      <c r="C513" s="209"/>
      <c r="D513" s="205"/>
      <c r="E513" s="228"/>
      <c r="F513" s="211"/>
      <c r="G513" s="210"/>
      <c r="H513" s="205"/>
    </row>
    <row r="514" spans="1:8" ht="15.75" customHeight="1">
      <c r="A514" s="199"/>
      <c r="B514" s="209" t="s">
        <v>278</v>
      </c>
      <c r="C514" s="209"/>
      <c r="D514" s="205"/>
      <c r="E514" s="228"/>
      <c r="F514" s="211"/>
      <c r="G514" s="210"/>
      <c r="H514" s="205"/>
    </row>
    <row r="515" spans="1:8" ht="15.75" customHeight="1">
      <c r="A515" s="199"/>
      <c r="B515" s="189" t="s">
        <v>262</v>
      </c>
      <c r="C515" s="159"/>
      <c r="D515" s="159"/>
      <c r="E515" s="229"/>
      <c r="F515" s="159"/>
      <c r="G515" s="159"/>
      <c r="H515" s="159"/>
    </row>
    <row r="516" spans="1:8" ht="15.75" customHeight="1">
      <c r="A516" s="199"/>
      <c r="B516" s="159" t="s">
        <v>118</v>
      </c>
      <c r="C516" s="159"/>
      <c r="D516" s="159">
        <v>1.8</v>
      </c>
      <c r="E516" s="215">
        <v>2.2999999999999998</v>
      </c>
      <c r="F516" s="159"/>
      <c r="G516" s="159">
        <f t="shared" ref="G516:G519" si="51">(D516*E516)</f>
        <v>4.1399999999999997</v>
      </c>
      <c r="H516" s="159" t="s">
        <v>14</v>
      </c>
    </row>
    <row r="517" spans="1:8" ht="15.75" customHeight="1">
      <c r="A517" s="199"/>
      <c r="B517" s="159" t="s">
        <v>119</v>
      </c>
      <c r="C517" s="159"/>
      <c r="D517" s="159">
        <v>2</v>
      </c>
      <c r="E517" s="215">
        <v>2.2999999999999998</v>
      </c>
      <c r="F517" s="159"/>
      <c r="G517" s="159">
        <f t="shared" si="51"/>
        <v>4.5999999999999996</v>
      </c>
      <c r="H517" s="159" t="s">
        <v>14</v>
      </c>
    </row>
    <row r="518" spans="1:8" ht="15.75" customHeight="1">
      <c r="A518" s="199"/>
      <c r="B518" s="159" t="s">
        <v>120</v>
      </c>
      <c r="C518" s="159"/>
      <c r="D518" s="159">
        <v>1.8</v>
      </c>
      <c r="E518" s="215">
        <v>2.2999999999999998</v>
      </c>
      <c r="F518" s="159"/>
      <c r="G518" s="159">
        <f t="shared" si="51"/>
        <v>4.1399999999999997</v>
      </c>
      <c r="H518" s="159" t="s">
        <v>14</v>
      </c>
    </row>
    <row r="519" spans="1:8" ht="15.75" customHeight="1">
      <c r="A519" s="199"/>
      <c r="B519" s="159" t="s">
        <v>121</v>
      </c>
      <c r="C519" s="159"/>
      <c r="D519" s="159">
        <v>2</v>
      </c>
      <c r="E519" s="215">
        <v>2.2999999999999998</v>
      </c>
      <c r="F519" s="159"/>
      <c r="G519" s="159">
        <f t="shared" si="51"/>
        <v>4.5999999999999996</v>
      </c>
      <c r="H519" s="159" t="s">
        <v>14</v>
      </c>
    </row>
    <row r="520" spans="1:8" ht="15.75" customHeight="1">
      <c r="A520" s="199"/>
      <c r="B520" s="189"/>
      <c r="C520" s="159"/>
      <c r="D520" s="159"/>
      <c r="E520" s="229"/>
      <c r="F520" s="159"/>
      <c r="G520" s="159"/>
      <c r="H520" s="159"/>
    </row>
    <row r="521" spans="1:8" ht="15.75" customHeight="1">
      <c r="A521" s="199"/>
      <c r="B521" s="189" t="s">
        <v>263</v>
      </c>
      <c r="C521" s="159"/>
      <c r="D521" s="159"/>
      <c r="E521" s="229"/>
      <c r="F521" s="159"/>
      <c r="G521" s="159"/>
      <c r="H521" s="159"/>
    </row>
    <row r="522" spans="1:8" ht="15.75" customHeight="1">
      <c r="A522" s="199"/>
      <c r="B522" s="159" t="s">
        <v>118</v>
      </c>
      <c r="C522" s="159"/>
      <c r="D522" s="159">
        <v>2.12</v>
      </c>
      <c r="E522" s="215">
        <v>2.2999999999999998</v>
      </c>
      <c r="F522" s="159"/>
      <c r="G522" s="159">
        <f t="shared" ref="G522:G527" si="52">(D522*E522)</f>
        <v>4.8759999999999994</v>
      </c>
      <c r="H522" s="159" t="s">
        <v>14</v>
      </c>
    </row>
    <row r="523" spans="1:8" ht="15.75" customHeight="1">
      <c r="A523" s="199"/>
      <c r="B523" s="159" t="s">
        <v>119</v>
      </c>
      <c r="C523" s="159"/>
      <c r="D523" s="159">
        <v>2.4500000000000002</v>
      </c>
      <c r="E523" s="215">
        <v>2.2999999999999998</v>
      </c>
      <c r="F523" s="159"/>
      <c r="G523" s="159">
        <f t="shared" si="52"/>
        <v>5.6349999999999998</v>
      </c>
      <c r="H523" s="159" t="s">
        <v>14</v>
      </c>
    </row>
    <row r="524" spans="1:8" ht="15.75" customHeight="1">
      <c r="A524" s="199"/>
      <c r="B524" s="159" t="s">
        <v>120</v>
      </c>
      <c r="C524" s="159"/>
      <c r="D524" s="159">
        <v>1.34</v>
      </c>
      <c r="E524" s="215">
        <v>2.2999999999999998</v>
      </c>
      <c r="F524" s="159"/>
      <c r="G524" s="159">
        <f t="shared" si="52"/>
        <v>3.0819999999999999</v>
      </c>
      <c r="H524" s="159" t="s">
        <v>14</v>
      </c>
    </row>
    <row r="525" spans="1:8" ht="15.75" customHeight="1">
      <c r="A525" s="199"/>
      <c r="B525" s="159" t="s">
        <v>121</v>
      </c>
      <c r="C525" s="159"/>
      <c r="D525" s="159">
        <v>2.81</v>
      </c>
      <c r="E525" s="215">
        <v>2.2999999999999998</v>
      </c>
      <c r="F525" s="159"/>
      <c r="G525" s="159">
        <f t="shared" si="52"/>
        <v>6.4629999999999992</v>
      </c>
      <c r="H525" s="159" t="s">
        <v>14</v>
      </c>
    </row>
    <row r="526" spans="1:8" ht="15.75" customHeight="1">
      <c r="A526" s="199"/>
      <c r="B526" s="159" t="s">
        <v>122</v>
      </c>
      <c r="C526" s="159"/>
      <c r="D526" s="159">
        <v>3.46</v>
      </c>
      <c r="E526" s="215">
        <v>2.2999999999999998</v>
      </c>
      <c r="F526" s="159"/>
      <c r="G526" s="159">
        <f t="shared" si="52"/>
        <v>7.9579999999999993</v>
      </c>
      <c r="H526" s="159" t="s">
        <v>14</v>
      </c>
    </row>
    <row r="527" spans="1:8" ht="15.75" customHeight="1">
      <c r="A527" s="199"/>
      <c r="B527" s="159" t="s">
        <v>268</v>
      </c>
      <c r="C527" s="159"/>
      <c r="D527" s="159">
        <v>5.28</v>
      </c>
      <c r="E527" s="215">
        <v>2.2999999999999998</v>
      </c>
      <c r="F527" s="159"/>
      <c r="G527" s="159">
        <f t="shared" si="52"/>
        <v>12.144</v>
      </c>
      <c r="H527" s="159" t="s">
        <v>14</v>
      </c>
    </row>
    <row r="528" spans="1:8" ht="15.75" customHeight="1">
      <c r="A528" s="199"/>
      <c r="B528" s="205"/>
      <c r="C528" s="209"/>
      <c r="D528" s="205"/>
      <c r="E528" s="205"/>
      <c r="F528" s="211"/>
      <c r="G528" s="210"/>
      <c r="H528" s="205"/>
    </row>
    <row r="529" spans="1:8" ht="31.15" customHeight="1">
      <c r="A529" s="199"/>
      <c r="B529" s="158" t="s">
        <v>114</v>
      </c>
      <c r="C529" s="200"/>
      <c r="D529" s="207"/>
      <c r="E529" s="199"/>
      <c r="F529" s="207"/>
      <c r="G529" s="207">
        <v>18.18</v>
      </c>
      <c r="H529" s="199" t="s">
        <v>14</v>
      </c>
    </row>
    <row r="530" spans="1:8" ht="15.75" customHeight="1">
      <c r="A530" s="199"/>
      <c r="B530" s="199"/>
      <c r="C530" s="200"/>
      <c r="D530" s="207"/>
      <c r="E530" s="207"/>
      <c r="F530" s="207"/>
      <c r="G530" s="214"/>
      <c r="H530" s="199"/>
    </row>
    <row r="531" spans="1:8" ht="15.75" customHeight="1">
      <c r="A531" s="199"/>
      <c r="B531" s="205" t="s">
        <v>115</v>
      </c>
      <c r="C531" s="209"/>
      <c r="D531" s="205"/>
      <c r="E531" s="205"/>
      <c r="F531" s="210"/>
      <c r="G531" s="210">
        <f>SUM(G490:G530)</f>
        <v>149.99579999999997</v>
      </c>
      <c r="H531" s="205" t="s">
        <v>14</v>
      </c>
    </row>
    <row r="532" spans="1:8" ht="15.75" customHeight="1">
      <c r="A532" s="199"/>
      <c r="B532" s="205"/>
      <c r="C532" s="209"/>
      <c r="D532" s="205"/>
      <c r="E532" s="205"/>
      <c r="F532" s="210"/>
      <c r="G532" s="210"/>
      <c r="H532" s="205"/>
    </row>
    <row r="533" spans="1:8" ht="98.25" customHeight="1">
      <c r="A533" s="199" t="str">
        <f>'Abstract For Tin Hut'!A35</f>
        <v>B15</v>
      </c>
      <c r="B533" s="330" t="str">
        <f>'Abstract For Tin Hut'!B35</f>
        <v xml:space="preserve">Providing &amp; Fixing double skin full height 12 mm thick solid partition of make STYLAM or similar (upto the 7 feet), vertical members to be fixed on the SS plate and caping on the floor. Approved BWR ply as per IS:303, finished both side with approved 1 mm laminate surface complete with door shutter with laminate finish matching to the other available side of the partition, to be incorporated with necessary hinges, sliding bolt from inside, handle and all complete as per design, direction and approval of the Engineer. </v>
      </c>
      <c r="C533" s="331"/>
      <c r="D533" s="331"/>
      <c r="E533" s="331"/>
      <c r="F533" s="331"/>
      <c r="G533" s="331"/>
      <c r="H533" s="332"/>
    </row>
    <row r="534" spans="1:8" ht="15.75" customHeight="1">
      <c r="A534" s="199"/>
      <c r="B534" s="205"/>
      <c r="C534" s="209"/>
      <c r="D534" s="205"/>
      <c r="E534" s="205"/>
      <c r="F534" s="210"/>
      <c r="G534" s="210"/>
      <c r="H534" s="205"/>
    </row>
    <row r="535" spans="1:8" ht="15.75" customHeight="1">
      <c r="A535" s="205"/>
      <c r="B535" s="199" t="s">
        <v>365</v>
      </c>
      <c r="C535" s="205"/>
      <c r="D535" s="205"/>
      <c r="E535" s="205"/>
      <c r="F535" s="205"/>
      <c r="G535" s="207">
        <v>30</v>
      </c>
      <c r="H535" s="207" t="s">
        <v>14</v>
      </c>
    </row>
    <row r="536" spans="1:8" ht="15.75" customHeight="1">
      <c r="A536" s="205"/>
      <c r="B536" s="205"/>
      <c r="C536" s="205"/>
      <c r="D536" s="205"/>
      <c r="E536" s="205"/>
      <c r="F536" s="205"/>
      <c r="G536" s="205"/>
      <c r="H536" s="205"/>
    </row>
    <row r="537" spans="1:8" ht="44.45" customHeight="1">
      <c r="A537" s="199" t="str">
        <f>'Abstract For Tin Hut'!A36</f>
        <v>B16</v>
      </c>
      <c r="B537" s="330" t="str">
        <f>'Abstract For Tin Hut'!B36</f>
        <v>Providing wood work in frames of doors, windows, clerestory windows and other frames, wrought framed and fixed in position with hold fast lugs or with dash fasteners of required dia &amp; length (hold fast lugs or dash fastener shall be paid for separately). Sal wood</v>
      </c>
      <c r="C537" s="331"/>
      <c r="D537" s="331"/>
      <c r="E537" s="331"/>
      <c r="F537" s="331"/>
      <c r="G537" s="331"/>
      <c r="H537" s="332"/>
    </row>
    <row r="538" spans="1:8" ht="15.75" customHeight="1">
      <c r="A538" s="199"/>
      <c r="B538" s="205"/>
      <c r="C538" s="209"/>
      <c r="D538" s="205"/>
      <c r="E538" s="205"/>
      <c r="F538" s="210"/>
      <c r="G538" s="210"/>
      <c r="H538" s="205"/>
    </row>
    <row r="539" spans="1:8" ht="28.15" customHeight="1">
      <c r="A539" s="199"/>
      <c r="B539" s="158" t="s">
        <v>114</v>
      </c>
      <c r="C539" s="209"/>
      <c r="D539" s="205"/>
      <c r="E539" s="205"/>
      <c r="F539" s="210"/>
      <c r="G539" s="210">
        <v>0.5</v>
      </c>
      <c r="H539" s="205" t="s">
        <v>11</v>
      </c>
    </row>
    <row r="540" spans="1:8" ht="15.75" customHeight="1">
      <c r="A540" s="199"/>
      <c r="B540" s="205"/>
      <c r="C540" s="209"/>
      <c r="D540" s="205"/>
      <c r="E540" s="205"/>
      <c r="F540" s="210"/>
      <c r="G540" s="210"/>
      <c r="H540" s="205"/>
    </row>
    <row r="541" spans="1:8" ht="42" customHeight="1">
      <c r="A541" s="199" t="str">
        <f>'Abstract For Tin Hut'!A37</f>
        <v>B17</v>
      </c>
      <c r="B541" s="330" t="str">
        <f>'Abstract For Tin Hut'!B37</f>
        <v>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v>
      </c>
      <c r="C541" s="331"/>
      <c r="D541" s="331"/>
      <c r="E541" s="331"/>
      <c r="F541" s="331"/>
      <c r="G541" s="331"/>
      <c r="H541" s="332"/>
    </row>
    <row r="542" spans="1:8" ht="15.75" customHeight="1">
      <c r="A542" s="199"/>
      <c r="B542" s="205"/>
      <c r="C542" s="209"/>
      <c r="D542" s="205"/>
      <c r="E542" s="205"/>
      <c r="F542" s="210"/>
      <c r="G542" s="210"/>
      <c r="H542" s="205"/>
    </row>
    <row r="543" spans="1:8" ht="27" customHeight="1">
      <c r="A543" s="199"/>
      <c r="B543" s="158" t="s">
        <v>114</v>
      </c>
      <c r="C543" s="209"/>
      <c r="D543" s="205"/>
      <c r="E543" s="205"/>
      <c r="F543" s="210"/>
      <c r="G543" s="210">
        <v>30</v>
      </c>
      <c r="H543" s="205" t="s">
        <v>14</v>
      </c>
    </row>
    <row r="544" spans="1:8" ht="15.75" customHeight="1">
      <c r="A544" s="199"/>
      <c r="B544" s="205"/>
      <c r="C544" s="209"/>
      <c r="D544" s="205"/>
      <c r="E544" s="205"/>
      <c r="F544" s="210"/>
      <c r="G544" s="210"/>
      <c r="H544" s="205"/>
    </row>
    <row r="545" spans="1:10" ht="27.6" customHeight="1">
      <c r="A545" s="199" t="str">
        <f>'Abstract For Tin Hut'!A38</f>
        <v>B18</v>
      </c>
      <c r="B545" s="330" t="str">
        <f>'Abstract For Tin Hut'!B38</f>
        <v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v>
      </c>
      <c r="C545" s="331"/>
      <c r="D545" s="331"/>
      <c r="E545" s="331"/>
      <c r="F545" s="331"/>
      <c r="G545" s="331"/>
      <c r="H545" s="332"/>
    </row>
    <row r="546" spans="1:10" ht="13.9" customHeight="1">
      <c r="A546" s="199"/>
      <c r="B546" s="204"/>
      <c r="C546" s="205"/>
      <c r="D546" s="205"/>
      <c r="E546" s="205"/>
      <c r="F546" s="205"/>
      <c r="G546" s="205"/>
      <c r="H546" s="205"/>
    </row>
    <row r="547" spans="1:10" ht="21.6" customHeight="1">
      <c r="A547" s="199" t="s">
        <v>136</v>
      </c>
      <c r="B547" s="204" t="str">
        <f>'Abstract For Tin Hut'!B39</f>
        <v>Second class teak wood</v>
      </c>
      <c r="C547" s="205"/>
      <c r="D547" s="205"/>
      <c r="E547" s="205"/>
      <c r="F547" s="205"/>
      <c r="G547" s="210">
        <v>20</v>
      </c>
      <c r="H547" s="205" t="s">
        <v>14</v>
      </c>
    </row>
    <row r="548" spans="1:10" ht="67.150000000000006" customHeight="1">
      <c r="A548" s="199" t="s">
        <v>137</v>
      </c>
      <c r="B548" s="223" t="str">
        <f>'Abstract For Tin Hut'!B40</f>
        <v>Float glass panes-4 mm thick glass pane (weight not less than 10 kg/sqm).</v>
      </c>
      <c r="C548" s="205"/>
      <c r="D548" s="205"/>
      <c r="E548" s="205"/>
      <c r="F548" s="205"/>
      <c r="G548" s="210">
        <v>10</v>
      </c>
      <c r="H548" s="205" t="s">
        <v>14</v>
      </c>
    </row>
    <row r="549" spans="1:10" ht="15.75" customHeight="1">
      <c r="A549" s="199"/>
      <c r="B549" s="205"/>
      <c r="C549" s="209"/>
      <c r="D549" s="205"/>
      <c r="E549" s="205"/>
      <c r="F549" s="211"/>
      <c r="G549" s="210"/>
      <c r="H549" s="205"/>
    </row>
    <row r="550" spans="1:10" ht="15.75" customHeight="1">
      <c r="A550" s="230"/>
      <c r="B550" s="230" t="str">
        <f>'Abstract For Tin Hut'!B45</f>
        <v>C. Roofing works</v>
      </c>
      <c r="C550" s="230"/>
      <c r="D550" s="230"/>
      <c r="E550" s="230"/>
      <c r="F550" s="230"/>
      <c r="G550" s="230"/>
      <c r="H550" s="230"/>
    </row>
    <row r="551" spans="1:10" ht="15.75" customHeight="1">
      <c r="A551" s="200"/>
      <c r="B551" s="200"/>
      <c r="C551" s="200"/>
      <c r="D551" s="200"/>
      <c r="E551" s="200"/>
      <c r="F551" s="200"/>
      <c r="G551" s="200"/>
      <c r="H551" s="200"/>
    </row>
    <row r="552" spans="1:10" ht="142.5" customHeight="1">
      <c r="A552" s="199" t="str">
        <f>'Abstract For Tin Hut'!A47</f>
        <v>C1</v>
      </c>
      <c r="B552" s="333" t="str">
        <f>'Abstract For Tin Hut'!B47</f>
        <v>Providing and fixing precoated galvanised iron profile sheets (size, shape and pitch of corrugation as approved by Engineer-in-Charge) of total coated thickness 0.50 mm (base metal of minimum 0.45 mm thickness with total coating thickness of 0.05mm) with zinc coating 120 grams per sqm as per IS: 277, in 240 mpa steel grade, 5-7 microns epoxy primer onboth side of the sheet and polyester top coat 15-18 microns. Sheet should have protective guard film of 25 microns minimum to avoid scratches during transportation and should be supplied in single length upto 12 metre or as desired by Engineer-in-charge. The sheet shall be fixed using self drilling /self tapping screws of size (5.5x 55 mm) with EPDM seal, complete upto any pitch in horizontal/ vertical or curved surfaces, excluding the cost of purlins, rafters and trusses and including cutting to size and shape wherever required.</v>
      </c>
      <c r="C552" s="334"/>
      <c r="D552" s="334"/>
      <c r="E552" s="334"/>
      <c r="F552" s="334"/>
      <c r="G552" s="334"/>
      <c r="H552" s="335"/>
    </row>
    <row r="553" spans="1:10" ht="15.75" customHeight="1">
      <c r="A553" s="199"/>
      <c r="B553" s="189"/>
      <c r="C553" s="200"/>
      <c r="D553" s="199"/>
      <c r="E553" s="160"/>
      <c r="F553" s="160"/>
      <c r="G553" s="159"/>
      <c r="H553" s="199"/>
    </row>
    <row r="554" spans="1:10" ht="15.75" customHeight="1">
      <c r="A554" s="200"/>
      <c r="B554" s="200" t="s">
        <v>327</v>
      </c>
      <c r="C554" s="200"/>
      <c r="D554" s="200"/>
      <c r="E554" s="200"/>
      <c r="F554" s="200"/>
      <c r="G554" s="207">
        <v>331.76</v>
      </c>
      <c r="H554" s="199" t="s">
        <v>14</v>
      </c>
    </row>
    <row r="555" spans="1:10" ht="15.75" customHeight="1">
      <c r="A555" s="199"/>
      <c r="B555" s="158"/>
      <c r="C555" s="200"/>
      <c r="D555" s="200"/>
      <c r="E555" s="200"/>
      <c r="F555" s="200"/>
      <c r="G555" s="200"/>
      <c r="H555" s="200"/>
      <c r="J555" s="283"/>
    </row>
    <row r="556" spans="1:10" ht="30.6" customHeight="1">
      <c r="A556" s="199"/>
      <c r="B556" s="158" t="s">
        <v>114</v>
      </c>
      <c r="C556" s="200"/>
      <c r="D556" s="207"/>
      <c r="E556" s="199"/>
      <c r="F556" s="207"/>
      <c r="G556" s="207">
        <v>18.239999999999998</v>
      </c>
      <c r="H556" s="199" t="s">
        <v>14</v>
      </c>
    </row>
    <row r="557" spans="1:10" ht="15.75" customHeight="1">
      <c r="A557" s="199"/>
      <c r="B557" s="199"/>
      <c r="C557" s="200"/>
      <c r="D557" s="207"/>
      <c r="E557" s="207"/>
      <c r="F557" s="207"/>
      <c r="G557" s="214"/>
      <c r="H557" s="199"/>
    </row>
    <row r="558" spans="1:10" ht="15.75" customHeight="1">
      <c r="A558" s="199"/>
      <c r="B558" s="205" t="s">
        <v>115</v>
      </c>
      <c r="C558" s="209"/>
      <c r="D558" s="205"/>
      <c r="E558" s="205"/>
      <c r="F558" s="210"/>
      <c r="G558" s="210">
        <f>SUM(G554:G557)</f>
        <v>350</v>
      </c>
      <c r="H558" s="205" t="s">
        <v>14</v>
      </c>
    </row>
    <row r="559" spans="1:10" ht="81.75" customHeight="1">
      <c r="A559" s="199" t="str">
        <f>'Abstract For Tin Hut'!A48</f>
        <v>C2</v>
      </c>
      <c r="B559" s="336" t="str">
        <f>'Abstract For Tin Hut'!B48</f>
        <v xml:space="preserve">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v>
      </c>
      <c r="C559" s="337"/>
      <c r="D559" s="337"/>
      <c r="E559" s="337"/>
      <c r="F559" s="337"/>
      <c r="G559" s="337"/>
      <c r="H559" s="338"/>
    </row>
    <row r="560" spans="1:10" ht="37.5" customHeight="1">
      <c r="A560" s="199" t="s">
        <v>328</v>
      </c>
      <c r="B560" s="189" t="str">
        <f>'Abstract For Tin Hut'!B49</f>
        <v>Flashings/ Aprons.( Upto 600 mm)</v>
      </c>
      <c r="C560" s="200"/>
      <c r="D560" s="199"/>
      <c r="E560" s="160"/>
      <c r="F560" s="160"/>
      <c r="G560" s="159"/>
      <c r="H560" s="199"/>
    </row>
    <row r="561" spans="1:10" ht="15.75" customHeight="1">
      <c r="A561" s="199"/>
      <c r="B561" s="200" t="s">
        <v>327</v>
      </c>
      <c r="C561" s="200"/>
      <c r="D561" s="200"/>
      <c r="E561" s="200"/>
      <c r="F561" s="200"/>
      <c r="G561" s="207">
        <v>221.15</v>
      </c>
      <c r="H561" s="199" t="s">
        <v>64</v>
      </c>
      <c r="J561" s="142">
        <v>240</v>
      </c>
    </row>
    <row r="562" spans="1:10" ht="15.75" customHeight="1">
      <c r="A562" s="199"/>
      <c r="B562" s="200"/>
      <c r="C562" s="200"/>
      <c r="D562" s="200"/>
      <c r="E562" s="200"/>
      <c r="F562" s="200"/>
      <c r="G562" s="207"/>
      <c r="H562" s="199"/>
      <c r="I562" s="283">
        <f>J561-G561</f>
        <v>18.849999999999994</v>
      </c>
    </row>
    <row r="563" spans="1:10" ht="40.9" customHeight="1">
      <c r="A563" s="199"/>
      <c r="B563" s="158" t="s">
        <v>114</v>
      </c>
      <c r="C563" s="200"/>
      <c r="D563" s="207"/>
      <c r="E563" s="199"/>
      <c r="F563" s="207"/>
      <c r="G563" s="207">
        <v>18.850000000000001</v>
      </c>
      <c r="H563" s="199" t="s">
        <v>64</v>
      </c>
    </row>
    <row r="564" spans="1:10" ht="15.75" customHeight="1">
      <c r="A564" s="199"/>
      <c r="B564" s="199"/>
      <c r="C564" s="200"/>
      <c r="D564" s="207"/>
      <c r="E564" s="207"/>
      <c r="F564" s="207"/>
      <c r="G564" s="214"/>
      <c r="H564" s="199"/>
    </row>
    <row r="565" spans="1:10" ht="15.75" customHeight="1">
      <c r="A565" s="199"/>
      <c r="B565" s="205" t="s">
        <v>115</v>
      </c>
      <c r="C565" s="209"/>
      <c r="D565" s="205"/>
      <c r="E565" s="205"/>
      <c r="F565" s="210"/>
      <c r="G565" s="210">
        <f>SUM(G561:G564)</f>
        <v>240</v>
      </c>
      <c r="H565" s="205" t="s">
        <v>64</v>
      </c>
    </row>
    <row r="566" spans="1:10" ht="37.5" customHeight="1">
      <c r="A566" s="199" t="str">
        <f>'Abstract For Tin Hut'!A50</f>
        <v>C2.2</v>
      </c>
      <c r="B566" s="189" t="str">
        <f>'Abstract For Tin Hut'!B50</f>
        <v>Gutter (600 mm over all girth)</v>
      </c>
      <c r="C566" s="200"/>
      <c r="D566" s="199"/>
      <c r="E566" s="160"/>
      <c r="F566" s="160"/>
      <c r="G566" s="159"/>
      <c r="H566" s="199"/>
    </row>
    <row r="567" spans="1:10" ht="27.75" customHeight="1">
      <c r="A567" s="199"/>
      <c r="B567" s="200" t="s">
        <v>327</v>
      </c>
      <c r="C567" s="200"/>
      <c r="D567" s="200"/>
      <c r="E567" s="200"/>
      <c r="F567" s="200"/>
      <c r="G567" s="207">
        <v>93</v>
      </c>
      <c r="H567" s="199" t="s">
        <v>64</v>
      </c>
    </row>
    <row r="568" spans="1:10" ht="33.75" customHeight="1">
      <c r="A568" s="199"/>
      <c r="B568" s="158" t="s">
        <v>114</v>
      </c>
      <c r="C568" s="200"/>
      <c r="D568" s="207"/>
      <c r="E568" s="199"/>
      <c r="F568" s="207"/>
      <c r="G568" s="207">
        <v>7</v>
      </c>
      <c r="H568" s="199" t="s">
        <v>64</v>
      </c>
    </row>
    <row r="569" spans="1:10" ht="15.75" customHeight="1">
      <c r="A569" s="199"/>
      <c r="B569" s="199"/>
      <c r="C569" s="200"/>
      <c r="D569" s="207"/>
      <c r="E569" s="207"/>
      <c r="F569" s="207"/>
      <c r="G569" s="214"/>
      <c r="H569" s="199"/>
    </row>
    <row r="570" spans="1:10" ht="15.75" customHeight="1">
      <c r="A570" s="199"/>
      <c r="B570" s="205" t="s">
        <v>115</v>
      </c>
      <c r="C570" s="209"/>
      <c r="D570" s="205"/>
      <c r="E570" s="205"/>
      <c r="F570" s="210"/>
      <c r="G570" s="210">
        <f>SUM(G567:G569)</f>
        <v>100</v>
      </c>
      <c r="H570" s="205" t="s">
        <v>64</v>
      </c>
    </row>
    <row r="571" spans="1:10" ht="15.75" customHeight="1">
      <c r="B571" s="200"/>
      <c r="C571" s="200"/>
      <c r="D571" s="200"/>
      <c r="E571" s="200"/>
      <c r="F571" s="200"/>
      <c r="G571" s="200"/>
      <c r="H571" s="200"/>
    </row>
    <row r="572" spans="1:10" ht="33.6" customHeight="1">
      <c r="A572" s="199" t="str">
        <f>'Abstract For Tin Hut'!A51</f>
        <v>C3</v>
      </c>
      <c r="B572" s="336" t="str">
        <f>'Abstract For Tin Hut'!B51</f>
        <v>Structural steel work riveted, bolted or welded in built up sections, trusses and framed work, including cutting, hoisting, fixing in position and applying a priming coat of approved steel primer all complete.</v>
      </c>
      <c r="C572" s="337"/>
      <c r="D572" s="337"/>
      <c r="E572" s="337"/>
      <c r="F572" s="337"/>
      <c r="G572" s="337"/>
      <c r="H572" s="338"/>
    </row>
    <row r="573" spans="1:10" ht="15.75" customHeight="1">
      <c r="A573" s="199"/>
      <c r="B573" s="189"/>
      <c r="C573" s="200"/>
      <c r="D573" s="199"/>
      <c r="E573" s="160"/>
      <c r="F573" s="160"/>
      <c r="G573" s="159"/>
      <c r="H573" s="199"/>
    </row>
    <row r="574" spans="1:10" ht="15.75" customHeight="1">
      <c r="A574" s="199"/>
      <c r="B574" s="200" t="s">
        <v>265</v>
      </c>
      <c r="C574" s="200"/>
      <c r="D574" s="200"/>
      <c r="E574" s="200"/>
      <c r="F574" s="200"/>
      <c r="G574" s="207"/>
      <c r="H574" s="199"/>
    </row>
    <row r="575" spans="1:10" ht="15.75" customHeight="1">
      <c r="A575" s="199"/>
      <c r="B575" s="200"/>
      <c r="C575" s="222">
        <v>15</v>
      </c>
      <c r="D575" s="199">
        <v>5.36</v>
      </c>
      <c r="E575" s="200"/>
      <c r="F575" s="222">
        <v>4.4000000000000004</v>
      </c>
      <c r="G575" s="207">
        <f>C575*D575*F575</f>
        <v>353.76000000000005</v>
      </c>
      <c r="H575" s="199" t="s">
        <v>38</v>
      </c>
    </row>
    <row r="576" spans="1:10" ht="15.75" customHeight="1">
      <c r="A576" s="199"/>
      <c r="B576" s="200"/>
      <c r="C576" s="222">
        <v>15</v>
      </c>
      <c r="D576" s="199">
        <v>0.48</v>
      </c>
      <c r="E576" s="200"/>
      <c r="F576" s="222">
        <v>4.4000000000000004</v>
      </c>
      <c r="G576" s="207">
        <f t="shared" ref="G576:G578" si="53">D576*F576</f>
        <v>2.1120000000000001</v>
      </c>
      <c r="H576" s="199" t="s">
        <v>38</v>
      </c>
    </row>
    <row r="577" spans="1:9" ht="15.75" customHeight="1">
      <c r="A577" s="199"/>
      <c r="B577" s="200"/>
      <c r="C577" s="222">
        <v>15</v>
      </c>
      <c r="D577" s="199">
        <v>2.96</v>
      </c>
      <c r="E577" s="200"/>
      <c r="F577" s="222">
        <v>4.4000000000000004</v>
      </c>
      <c r="G577" s="207">
        <f t="shared" si="53"/>
        <v>13.024000000000001</v>
      </c>
      <c r="H577" s="199" t="s">
        <v>38</v>
      </c>
    </row>
    <row r="578" spans="1:9" ht="15.75" customHeight="1">
      <c r="A578" s="199"/>
      <c r="B578" s="200"/>
      <c r="C578" s="222">
        <v>13</v>
      </c>
      <c r="D578" s="199">
        <v>1.54</v>
      </c>
      <c r="E578" s="200"/>
      <c r="F578" s="222">
        <v>4.4000000000000004</v>
      </c>
      <c r="G578" s="207">
        <f t="shared" si="53"/>
        <v>6.7760000000000007</v>
      </c>
      <c r="H578" s="199" t="s">
        <v>38</v>
      </c>
    </row>
    <row r="579" spans="1:9" ht="15.75" customHeight="1">
      <c r="A579" s="199"/>
      <c r="B579" s="200"/>
      <c r="C579" s="200"/>
      <c r="D579" s="200"/>
      <c r="E579" s="200"/>
      <c r="F579" s="200"/>
      <c r="G579" s="207"/>
      <c r="H579" s="199"/>
    </row>
    <row r="580" spans="1:9" ht="15.75" customHeight="1">
      <c r="A580" s="199"/>
      <c r="B580" s="200" t="s">
        <v>266</v>
      </c>
      <c r="C580" s="200"/>
      <c r="D580" s="200"/>
      <c r="E580" s="200"/>
      <c r="F580" s="200"/>
      <c r="G580" s="207"/>
      <c r="H580" s="199"/>
    </row>
    <row r="581" spans="1:9" ht="15.75" customHeight="1">
      <c r="A581" s="199"/>
      <c r="B581" s="158"/>
      <c r="C581" s="222">
        <v>11</v>
      </c>
      <c r="D581" s="222">
        <v>5.39</v>
      </c>
      <c r="E581" s="200"/>
      <c r="F581" s="222">
        <v>4.4000000000000004</v>
      </c>
      <c r="G581" s="207">
        <f t="shared" ref="G581:G584" si="54">D581*F581</f>
        <v>23.716000000000001</v>
      </c>
      <c r="H581" s="199" t="s">
        <v>38</v>
      </c>
    </row>
    <row r="582" spans="1:9" ht="15.75" customHeight="1">
      <c r="A582" s="199"/>
      <c r="B582" s="158"/>
      <c r="C582" s="222">
        <v>16</v>
      </c>
      <c r="D582" s="222">
        <v>2.41</v>
      </c>
      <c r="E582" s="200"/>
      <c r="F582" s="222">
        <v>4.4000000000000004</v>
      </c>
      <c r="G582" s="207">
        <f t="shared" si="54"/>
        <v>10.604000000000001</v>
      </c>
      <c r="H582" s="199" t="s">
        <v>38</v>
      </c>
    </row>
    <row r="583" spans="1:9" ht="15.75" customHeight="1">
      <c r="A583" s="199"/>
      <c r="B583" s="158"/>
      <c r="C583" s="222">
        <v>8</v>
      </c>
      <c r="D583" s="222">
        <v>4.32</v>
      </c>
      <c r="E583" s="200"/>
      <c r="F583" s="222">
        <v>4.4000000000000004</v>
      </c>
      <c r="G583" s="207">
        <f t="shared" si="54"/>
        <v>19.008000000000003</v>
      </c>
      <c r="H583" s="199" t="s">
        <v>38</v>
      </c>
    </row>
    <row r="584" spans="1:9" ht="15.75" customHeight="1">
      <c r="A584" s="199"/>
      <c r="B584" s="158"/>
      <c r="C584" s="222">
        <v>5</v>
      </c>
      <c r="D584" s="222">
        <v>2.41</v>
      </c>
      <c r="E584" s="200"/>
      <c r="F584" s="222">
        <v>4.4000000000000004</v>
      </c>
      <c r="G584" s="207">
        <f t="shared" si="54"/>
        <v>10.604000000000001</v>
      </c>
      <c r="H584" s="199" t="s">
        <v>38</v>
      </c>
    </row>
    <row r="585" spans="1:9" ht="15.75" customHeight="1">
      <c r="A585" s="199"/>
      <c r="B585" s="158"/>
      <c r="C585" s="200"/>
      <c r="D585" s="200"/>
      <c r="E585" s="200"/>
      <c r="F585" s="200"/>
      <c r="G585" s="200"/>
      <c r="H585" s="200"/>
    </row>
    <row r="586" spans="1:9" ht="15.75" customHeight="1">
      <c r="A586" s="199"/>
      <c r="B586" s="200" t="s">
        <v>293</v>
      </c>
      <c r="C586" s="200"/>
      <c r="D586" s="200"/>
      <c r="E586" s="200"/>
      <c r="F586" s="200"/>
      <c r="G586" s="200"/>
      <c r="H586" s="200"/>
    </row>
    <row r="587" spans="1:9" ht="15.75" customHeight="1">
      <c r="A587" s="199"/>
      <c r="B587" s="158"/>
      <c r="C587" s="222">
        <v>3</v>
      </c>
      <c r="D587" s="199">
        <v>5.4</v>
      </c>
      <c r="E587" s="200"/>
      <c r="F587" s="222">
        <v>4.4000000000000004</v>
      </c>
      <c r="G587" s="207">
        <f>D587*F587</f>
        <v>23.760000000000005</v>
      </c>
      <c r="H587" s="199" t="s">
        <v>38</v>
      </c>
    </row>
    <row r="588" spans="1:9" ht="15.75" customHeight="1">
      <c r="A588" s="199"/>
      <c r="B588" s="158"/>
      <c r="C588" s="200"/>
      <c r="D588" s="200"/>
      <c r="E588" s="200"/>
      <c r="F588" s="200"/>
      <c r="G588" s="200"/>
      <c r="H588" s="200"/>
    </row>
    <row r="589" spans="1:9" ht="27.6" customHeight="1">
      <c r="A589" s="199"/>
      <c r="B589" s="158" t="s">
        <v>114</v>
      </c>
      <c r="C589" s="200"/>
      <c r="D589" s="207"/>
      <c r="E589" s="199"/>
      <c r="F589" s="207"/>
      <c r="G589" s="207">
        <v>36.64</v>
      </c>
      <c r="H589" s="199" t="s">
        <v>38</v>
      </c>
    </row>
    <row r="590" spans="1:9" ht="15.75" customHeight="1">
      <c r="A590" s="199"/>
      <c r="B590" s="199"/>
      <c r="C590" s="200"/>
      <c r="D590" s="207"/>
      <c r="E590" s="207"/>
      <c r="F590" s="207"/>
      <c r="G590" s="214"/>
      <c r="H590" s="199"/>
    </row>
    <row r="591" spans="1:9" ht="15.75" customHeight="1">
      <c r="A591" s="199"/>
      <c r="B591" s="205" t="s">
        <v>115</v>
      </c>
      <c r="C591" s="209"/>
      <c r="D591" s="205"/>
      <c r="E591" s="205"/>
      <c r="F591" s="210"/>
      <c r="G591" s="210">
        <f>SUM(G574:G590)</f>
        <v>500.00400000000002</v>
      </c>
      <c r="H591" s="205" t="s">
        <v>38</v>
      </c>
    </row>
    <row r="592" spans="1:9" ht="15.75" customHeight="1">
      <c r="A592" s="199"/>
      <c r="B592" s="189"/>
      <c r="C592" s="200"/>
      <c r="D592" s="199"/>
      <c r="E592" s="160"/>
      <c r="F592" s="160"/>
      <c r="G592" s="159"/>
      <c r="H592" s="199"/>
      <c r="I592" s="283"/>
    </row>
    <row r="593" spans="1:8" ht="15.75" customHeight="1">
      <c r="A593" s="201"/>
      <c r="B593" s="202" t="str">
        <f>'Abstract For Tin Hut'!B55</f>
        <v>D. Plumbing &amp; Sanitary works</v>
      </c>
      <c r="C593" s="203"/>
      <c r="D593" s="203"/>
      <c r="E593" s="203"/>
      <c r="F593" s="203"/>
      <c r="G593" s="203"/>
      <c r="H593" s="203"/>
    </row>
    <row r="594" spans="1:8" ht="15.75" customHeight="1">
      <c r="A594" s="199"/>
      <c r="B594" s="200"/>
      <c r="C594" s="200"/>
      <c r="D594" s="200"/>
      <c r="E594" s="200"/>
      <c r="F594" s="200"/>
      <c r="G594" s="200"/>
      <c r="H594" s="200"/>
    </row>
    <row r="595" spans="1:8" ht="63.75" customHeight="1">
      <c r="A595" s="199" t="str">
        <f>'Abstract For Tin Hut'!A57</f>
        <v>D1</v>
      </c>
      <c r="B595" s="336" t="str">
        <f>'Abstract For Tin Hut'!B57</f>
        <v>Providing and fixing white vitreous china extended wall mounting water closet of size 780x370x690 mm of approved shape including providing &amp; fixing white vitreous china cistern with dual flush fitting, of flushing capacity 3 litre/ 6 litre (adjustable to 4 litre/ 8 litres), including seat cover, and cistern fittings, nuts, bolts and gasket etc complete.</v>
      </c>
      <c r="C595" s="337"/>
      <c r="D595" s="337"/>
      <c r="E595" s="337"/>
      <c r="F595" s="337"/>
      <c r="G595" s="337"/>
      <c r="H595" s="338"/>
    </row>
    <row r="596" spans="1:8" ht="15.75" customHeight="1">
      <c r="A596" s="199"/>
      <c r="B596" s="200"/>
      <c r="C596" s="200"/>
      <c r="D596" s="200"/>
      <c r="E596" s="200"/>
      <c r="F596" s="200"/>
      <c r="G596" s="200"/>
      <c r="H596" s="200"/>
    </row>
    <row r="597" spans="1:8" ht="15.75" customHeight="1">
      <c r="A597" s="199"/>
      <c r="B597" s="189" t="s">
        <v>257</v>
      </c>
      <c r="C597" s="206"/>
      <c r="D597" s="206"/>
      <c r="E597" s="206"/>
      <c r="F597" s="206"/>
      <c r="G597" s="211"/>
      <c r="H597" s="200"/>
    </row>
    <row r="598" spans="1:8" ht="15.75" customHeight="1">
      <c r="A598" s="199"/>
      <c r="B598" s="189" t="s">
        <v>260</v>
      </c>
      <c r="C598" s="159">
        <v>2</v>
      </c>
      <c r="D598" s="159"/>
      <c r="E598" s="159"/>
      <c r="F598" s="213"/>
      <c r="G598" s="159">
        <f t="shared" ref="G598:G599" si="55">C598</f>
        <v>2</v>
      </c>
      <c r="H598" s="199" t="s">
        <v>239</v>
      </c>
    </row>
    <row r="599" spans="1:8" ht="15.75" customHeight="1">
      <c r="A599" s="199"/>
      <c r="B599" s="189" t="s">
        <v>116</v>
      </c>
      <c r="C599" s="159">
        <v>1</v>
      </c>
      <c r="D599" s="159"/>
      <c r="E599" s="159"/>
      <c r="F599" s="213"/>
      <c r="G599" s="159">
        <f t="shared" si="55"/>
        <v>1</v>
      </c>
      <c r="H599" s="199" t="s">
        <v>239</v>
      </c>
    </row>
    <row r="600" spans="1:8" ht="15.75" customHeight="1">
      <c r="A600" s="199"/>
      <c r="B600" s="189"/>
      <c r="C600" s="207"/>
      <c r="D600" s="207"/>
      <c r="E600" s="159"/>
      <c r="F600" s="160"/>
      <c r="G600" s="159"/>
      <c r="H600" s="200"/>
    </row>
    <row r="601" spans="1:8" ht="15.75" customHeight="1">
      <c r="A601" s="199"/>
      <c r="B601" s="189" t="s">
        <v>261</v>
      </c>
      <c r="C601" s="159"/>
      <c r="D601" s="206"/>
      <c r="E601" s="206"/>
      <c r="F601" s="206"/>
      <c r="G601" s="159"/>
      <c r="H601" s="200"/>
    </row>
    <row r="602" spans="1:8" ht="15.75" customHeight="1">
      <c r="A602" s="199"/>
      <c r="B602" s="189" t="s">
        <v>262</v>
      </c>
      <c r="C602" s="159">
        <v>1</v>
      </c>
      <c r="D602" s="159"/>
      <c r="E602" s="159"/>
      <c r="F602" s="213"/>
      <c r="G602" s="159">
        <f t="shared" ref="G602:G603" si="56">C602</f>
        <v>1</v>
      </c>
      <c r="H602" s="199" t="s">
        <v>239</v>
      </c>
    </row>
    <row r="603" spans="1:8" ht="15.75" customHeight="1">
      <c r="A603" s="199"/>
      <c r="B603" s="189" t="s">
        <v>263</v>
      </c>
      <c r="C603" s="159">
        <v>3</v>
      </c>
      <c r="D603" s="159"/>
      <c r="E603" s="159"/>
      <c r="F603" s="213"/>
      <c r="G603" s="159">
        <f t="shared" si="56"/>
        <v>3</v>
      </c>
      <c r="H603" s="199" t="s">
        <v>239</v>
      </c>
    </row>
    <row r="604" spans="1:8" ht="15.75" customHeight="1">
      <c r="A604" s="199"/>
      <c r="B604" s="189"/>
      <c r="C604" s="200"/>
      <c r="D604" s="207"/>
      <c r="E604" s="160"/>
      <c r="F604" s="160"/>
      <c r="G604" s="159"/>
      <c r="H604" s="200"/>
    </row>
    <row r="605" spans="1:8" ht="15.75" customHeight="1">
      <c r="A605" s="199"/>
      <c r="B605" s="205" t="s">
        <v>115</v>
      </c>
      <c r="C605" s="209"/>
      <c r="D605" s="205"/>
      <c r="E605" s="205"/>
      <c r="F605" s="205"/>
      <c r="G605" s="210">
        <f>SUM(G597:G604)</f>
        <v>7</v>
      </c>
      <c r="H605" s="199" t="s">
        <v>239</v>
      </c>
    </row>
    <row r="606" spans="1:8" ht="15.75" customHeight="1">
      <c r="A606" s="199"/>
      <c r="B606" s="200"/>
      <c r="C606" s="200"/>
      <c r="D606" s="200"/>
      <c r="E606" s="200"/>
      <c r="F606" s="200"/>
      <c r="G606" s="200"/>
      <c r="H606" s="200"/>
    </row>
    <row r="607" spans="1:8" ht="75" customHeight="1">
      <c r="A607" s="199" t="str">
        <f>'Abstract For Tin Hut'!A58</f>
        <v>D2</v>
      </c>
      <c r="B607" s="336" t="str">
        <f>'Abstract For Tin Hut'!B58</f>
        <v>Providing and fixing wash basin with C.I. brackets, 15 mm C.P. brass pillar taps, 32 mm C.P. brass waste of standard pattern, including painting of fittings and brackets, cutting and making good the walls wherever require:
White Vitreous China Flat back wash basin size 450x 300 mm with single 15 mm C.P. brass pillar tap</v>
      </c>
      <c r="C607" s="337"/>
      <c r="D607" s="337"/>
      <c r="E607" s="337"/>
      <c r="F607" s="337"/>
      <c r="G607" s="337"/>
      <c r="H607" s="338"/>
    </row>
    <row r="608" spans="1:8" ht="15.75" customHeight="1">
      <c r="A608" s="199"/>
      <c r="B608" s="200"/>
      <c r="C608" s="200"/>
      <c r="D608" s="200"/>
      <c r="E608" s="200"/>
      <c r="F608" s="200"/>
      <c r="G608" s="200"/>
      <c r="H608" s="200"/>
    </row>
    <row r="609" spans="1:8" ht="15.75" customHeight="1">
      <c r="A609" s="199"/>
      <c r="B609" s="189" t="s">
        <v>257</v>
      </c>
      <c r="C609" s="206"/>
      <c r="D609" s="206"/>
      <c r="E609" s="206"/>
      <c r="F609" s="206"/>
      <c r="G609" s="211"/>
      <c r="H609" s="200"/>
    </row>
    <row r="610" spans="1:8" ht="15.75" customHeight="1">
      <c r="A610" s="199"/>
      <c r="B610" s="189" t="s">
        <v>260</v>
      </c>
      <c r="C610" s="159">
        <v>2</v>
      </c>
      <c r="D610" s="159"/>
      <c r="E610" s="159"/>
      <c r="F610" s="213"/>
      <c r="G610" s="159">
        <f t="shared" ref="G610:G611" si="57">C610</f>
        <v>2</v>
      </c>
      <c r="H610" s="199" t="s">
        <v>239</v>
      </c>
    </row>
    <row r="611" spans="1:8" ht="15.75" customHeight="1">
      <c r="A611" s="199"/>
      <c r="B611" s="189" t="s">
        <v>116</v>
      </c>
      <c r="C611" s="159">
        <v>1</v>
      </c>
      <c r="D611" s="159"/>
      <c r="E611" s="159"/>
      <c r="F611" s="213"/>
      <c r="G611" s="159">
        <f t="shared" si="57"/>
        <v>1</v>
      </c>
      <c r="H611" s="199" t="s">
        <v>239</v>
      </c>
    </row>
    <row r="612" spans="1:8" ht="15.75" customHeight="1">
      <c r="A612" s="199"/>
      <c r="B612" s="189"/>
      <c r="C612" s="207"/>
      <c r="D612" s="207"/>
      <c r="E612" s="159"/>
      <c r="F612" s="160"/>
      <c r="G612" s="159"/>
      <c r="H612" s="200"/>
    </row>
    <row r="613" spans="1:8" ht="15.75" customHeight="1">
      <c r="A613" s="199"/>
      <c r="B613" s="189" t="s">
        <v>261</v>
      </c>
      <c r="C613" s="159"/>
      <c r="D613" s="206"/>
      <c r="E613" s="206"/>
      <c r="F613" s="206"/>
      <c r="G613" s="159"/>
      <c r="H613" s="200"/>
    </row>
    <row r="614" spans="1:8" ht="15.75" customHeight="1">
      <c r="A614" s="199"/>
      <c r="B614" s="189" t="s">
        <v>262</v>
      </c>
      <c r="C614" s="159">
        <v>1</v>
      </c>
      <c r="D614" s="159"/>
      <c r="E614" s="159"/>
      <c r="F614" s="213"/>
      <c r="G614" s="159">
        <f t="shared" ref="G614:G615" si="58">C614</f>
        <v>1</v>
      </c>
      <c r="H614" s="199" t="s">
        <v>239</v>
      </c>
    </row>
    <row r="615" spans="1:8" ht="15.75" customHeight="1">
      <c r="A615" s="199"/>
      <c r="B615" s="189" t="s">
        <v>263</v>
      </c>
      <c r="C615" s="159">
        <v>1</v>
      </c>
      <c r="D615" s="159"/>
      <c r="E615" s="159"/>
      <c r="F615" s="213"/>
      <c r="G615" s="159">
        <f t="shared" si="58"/>
        <v>1</v>
      </c>
      <c r="H615" s="199" t="s">
        <v>239</v>
      </c>
    </row>
    <row r="616" spans="1:8" ht="15.75" customHeight="1">
      <c r="A616" s="199"/>
      <c r="B616" s="189"/>
      <c r="C616" s="200"/>
      <c r="D616" s="207"/>
      <c r="E616" s="160"/>
      <c r="F616" s="160"/>
      <c r="G616" s="159"/>
      <c r="H616" s="200"/>
    </row>
    <row r="617" spans="1:8" ht="15.75" customHeight="1">
      <c r="A617" s="199"/>
      <c r="B617" s="205" t="s">
        <v>115</v>
      </c>
      <c r="C617" s="209"/>
      <c r="D617" s="205"/>
      <c r="E617" s="205"/>
      <c r="F617" s="205"/>
      <c r="G617" s="210">
        <f>SUM(G609:G616)</f>
        <v>5</v>
      </c>
      <c r="H617" s="199" t="s">
        <v>239</v>
      </c>
    </row>
    <row r="618" spans="1:8" ht="15.75" customHeight="1">
      <c r="A618" s="199"/>
      <c r="B618" s="200"/>
      <c r="C618" s="200"/>
      <c r="D618" s="200"/>
      <c r="E618" s="200"/>
      <c r="F618" s="200"/>
      <c r="G618" s="200"/>
      <c r="H618" s="200"/>
    </row>
    <row r="619" spans="1:8" ht="30" customHeight="1">
      <c r="A619" s="199" t="str">
        <f>'Abstract For Tin Hut'!A59</f>
        <v>D3</v>
      </c>
      <c r="B619" s="330" t="str">
        <f>'Abstract For Tin Hut'!B59</f>
        <v>Providing and fixing CP Brass 32 mm size Bottle Trap of approved quality &amp; make and as per the direction of Engineer-in-charge.</v>
      </c>
      <c r="C619" s="331"/>
      <c r="D619" s="331"/>
      <c r="E619" s="331"/>
      <c r="F619" s="331"/>
      <c r="G619" s="331"/>
      <c r="H619" s="332"/>
    </row>
    <row r="620" spans="1:8" ht="15.75" customHeight="1">
      <c r="A620" s="199"/>
      <c r="B620" s="200"/>
      <c r="C620" s="200"/>
      <c r="D620" s="200"/>
      <c r="E620" s="200"/>
      <c r="F620" s="200"/>
      <c r="G620" s="200"/>
      <c r="H620" s="200"/>
    </row>
    <row r="621" spans="1:8" ht="15.75" customHeight="1">
      <c r="A621" s="199"/>
      <c r="B621" s="189" t="s">
        <v>257</v>
      </c>
      <c r="C621" s="206"/>
      <c r="D621" s="206"/>
      <c r="E621" s="206"/>
      <c r="F621" s="206"/>
      <c r="G621" s="211"/>
      <c r="H621" s="200"/>
    </row>
    <row r="622" spans="1:8" ht="15.75" customHeight="1">
      <c r="A622" s="199"/>
      <c r="B622" s="189" t="s">
        <v>260</v>
      </c>
      <c r="C622" s="159">
        <v>2</v>
      </c>
      <c r="D622" s="159"/>
      <c r="E622" s="159"/>
      <c r="F622" s="213"/>
      <c r="G622" s="159">
        <f t="shared" ref="G622:G623" si="59">C622</f>
        <v>2</v>
      </c>
      <c r="H622" s="199" t="s">
        <v>239</v>
      </c>
    </row>
    <row r="623" spans="1:8" ht="15.75" customHeight="1">
      <c r="A623" s="199"/>
      <c r="B623" s="189" t="s">
        <v>116</v>
      </c>
      <c r="C623" s="159">
        <v>1</v>
      </c>
      <c r="D623" s="159"/>
      <c r="E623" s="159"/>
      <c r="F623" s="213"/>
      <c r="G623" s="159">
        <f t="shared" si="59"/>
        <v>1</v>
      </c>
      <c r="H623" s="199" t="s">
        <v>239</v>
      </c>
    </row>
    <row r="624" spans="1:8" ht="15.75" customHeight="1">
      <c r="A624" s="199"/>
      <c r="B624" s="189"/>
      <c r="C624" s="207"/>
      <c r="D624" s="207"/>
      <c r="E624" s="159"/>
      <c r="F624" s="160"/>
      <c r="G624" s="159"/>
      <c r="H624" s="200"/>
    </row>
    <row r="625" spans="1:8" ht="15.75" customHeight="1">
      <c r="A625" s="199"/>
      <c r="B625" s="189" t="s">
        <v>261</v>
      </c>
      <c r="C625" s="159"/>
      <c r="D625" s="206"/>
      <c r="E625" s="206"/>
      <c r="F625" s="206"/>
      <c r="G625" s="159"/>
      <c r="H625" s="200"/>
    </row>
    <row r="626" spans="1:8" ht="15.75" customHeight="1">
      <c r="A626" s="199"/>
      <c r="B626" s="189" t="s">
        <v>262</v>
      </c>
      <c r="C626" s="159">
        <v>1</v>
      </c>
      <c r="D626" s="159"/>
      <c r="E626" s="159"/>
      <c r="F626" s="213"/>
      <c r="G626" s="159">
        <f t="shared" ref="G626:G627" si="60">C626</f>
        <v>1</v>
      </c>
      <c r="H626" s="199" t="s">
        <v>239</v>
      </c>
    </row>
    <row r="627" spans="1:8" ht="15.75" customHeight="1">
      <c r="A627" s="199"/>
      <c r="B627" s="189" t="s">
        <v>263</v>
      </c>
      <c r="C627" s="159">
        <v>1</v>
      </c>
      <c r="D627" s="159"/>
      <c r="E627" s="159"/>
      <c r="F627" s="213"/>
      <c r="G627" s="159">
        <f t="shared" si="60"/>
        <v>1</v>
      </c>
      <c r="H627" s="199" t="s">
        <v>239</v>
      </c>
    </row>
    <row r="628" spans="1:8" ht="15.75" customHeight="1">
      <c r="A628" s="199"/>
      <c r="B628" s="189"/>
      <c r="C628" s="200"/>
      <c r="D628" s="207"/>
      <c r="E628" s="160"/>
      <c r="F628" s="160"/>
      <c r="G628" s="159"/>
      <c r="H628" s="200"/>
    </row>
    <row r="629" spans="1:8" ht="15.75" customHeight="1">
      <c r="A629" s="199"/>
      <c r="B629" s="205" t="s">
        <v>115</v>
      </c>
      <c r="C629" s="209"/>
      <c r="D629" s="205"/>
      <c r="E629" s="205"/>
      <c r="F629" s="205"/>
      <c r="G629" s="210">
        <f>SUM(G621:G628)</f>
        <v>5</v>
      </c>
      <c r="H629" s="199" t="s">
        <v>239</v>
      </c>
    </row>
    <row r="630" spans="1:8" ht="15.75" customHeight="1">
      <c r="A630" s="199"/>
      <c r="B630" s="200"/>
      <c r="C630" s="200"/>
      <c r="D630" s="200"/>
      <c r="E630" s="200"/>
      <c r="F630" s="200"/>
      <c r="G630" s="200"/>
      <c r="H630" s="200"/>
    </row>
    <row r="631" spans="1:8" ht="15.75" customHeight="1">
      <c r="A631" s="199" t="str">
        <f>'Abstract For Tin Hut'!A60</f>
        <v>D4</v>
      </c>
      <c r="B631" s="330" t="str">
        <f>'Abstract For Tin Hut'!B60</f>
        <v>Providing and fixing toilet paper holder : C.P. brass</v>
      </c>
      <c r="C631" s="331"/>
      <c r="D631" s="331"/>
      <c r="E631" s="331"/>
      <c r="F631" s="331"/>
      <c r="G631" s="331"/>
      <c r="H631" s="332"/>
    </row>
    <row r="632" spans="1:8" ht="15.75" customHeight="1">
      <c r="A632" s="199"/>
      <c r="B632" s="189"/>
      <c r="C632" s="189"/>
      <c r="D632" s="189"/>
      <c r="E632" s="189"/>
      <c r="F632" s="189"/>
      <c r="G632" s="189"/>
      <c r="H632" s="189"/>
    </row>
    <row r="633" spans="1:8" ht="15.75" customHeight="1">
      <c r="A633" s="199"/>
      <c r="B633" s="189" t="s">
        <v>257</v>
      </c>
      <c r="C633" s="206"/>
      <c r="D633" s="206"/>
      <c r="E633" s="206"/>
      <c r="F633" s="206"/>
      <c r="G633" s="211"/>
      <c r="H633" s="189"/>
    </row>
    <row r="634" spans="1:8" ht="15.75" customHeight="1">
      <c r="A634" s="199"/>
      <c r="B634" s="189" t="s">
        <v>260</v>
      </c>
      <c r="C634" s="159">
        <v>2</v>
      </c>
      <c r="D634" s="159"/>
      <c r="E634" s="159"/>
      <c r="F634" s="213"/>
      <c r="G634" s="159">
        <f t="shared" ref="G634:G635" si="61">C634</f>
        <v>2</v>
      </c>
      <c r="H634" s="199" t="s">
        <v>239</v>
      </c>
    </row>
    <row r="635" spans="1:8" ht="15.75" customHeight="1">
      <c r="A635" s="199"/>
      <c r="B635" s="189" t="s">
        <v>116</v>
      </c>
      <c r="C635" s="159">
        <v>1</v>
      </c>
      <c r="D635" s="159"/>
      <c r="E635" s="159"/>
      <c r="F635" s="213"/>
      <c r="G635" s="159">
        <f t="shared" si="61"/>
        <v>1</v>
      </c>
      <c r="H635" s="199" t="s">
        <v>239</v>
      </c>
    </row>
    <row r="636" spans="1:8" ht="15.75" customHeight="1">
      <c r="A636" s="199"/>
      <c r="B636" s="189"/>
      <c r="C636" s="207"/>
      <c r="D636" s="207"/>
      <c r="E636" s="159"/>
      <c r="F636" s="160"/>
      <c r="G636" s="159"/>
      <c r="H636" s="189"/>
    </row>
    <row r="637" spans="1:8" ht="15.75" customHeight="1">
      <c r="A637" s="199"/>
      <c r="B637" s="189" t="s">
        <v>261</v>
      </c>
      <c r="C637" s="159"/>
      <c r="D637" s="206"/>
      <c r="E637" s="206"/>
      <c r="F637" s="206"/>
      <c r="G637" s="159"/>
      <c r="H637" s="189"/>
    </row>
    <row r="638" spans="1:8" ht="15.75" customHeight="1">
      <c r="A638" s="199"/>
      <c r="B638" s="189" t="s">
        <v>262</v>
      </c>
      <c r="C638" s="159">
        <v>1</v>
      </c>
      <c r="D638" s="159"/>
      <c r="E638" s="159"/>
      <c r="F638" s="213"/>
      <c r="G638" s="159">
        <f t="shared" ref="G638:G639" si="62">C638</f>
        <v>1</v>
      </c>
      <c r="H638" s="199" t="s">
        <v>239</v>
      </c>
    </row>
    <row r="639" spans="1:8" ht="15.75" customHeight="1">
      <c r="A639" s="199"/>
      <c r="B639" s="189" t="s">
        <v>263</v>
      </c>
      <c r="C639" s="159">
        <v>3</v>
      </c>
      <c r="D639" s="159"/>
      <c r="E639" s="159"/>
      <c r="F639" s="213"/>
      <c r="G639" s="159">
        <f t="shared" si="62"/>
        <v>3</v>
      </c>
      <c r="H639" s="199" t="s">
        <v>239</v>
      </c>
    </row>
    <row r="640" spans="1:8" ht="15.75" customHeight="1">
      <c r="A640" s="199"/>
      <c r="B640" s="189"/>
      <c r="C640" s="200"/>
      <c r="D640" s="207"/>
      <c r="E640" s="160"/>
      <c r="F640" s="160"/>
      <c r="G640" s="159"/>
      <c r="H640" s="189"/>
    </row>
    <row r="641" spans="1:8" ht="15.75" customHeight="1">
      <c r="A641" s="199"/>
      <c r="B641" s="205" t="s">
        <v>115</v>
      </c>
      <c r="C641" s="209"/>
      <c r="D641" s="205"/>
      <c r="E641" s="205"/>
      <c r="F641" s="205"/>
      <c r="G641" s="210">
        <f>SUM(G633:G640)</f>
        <v>7</v>
      </c>
      <c r="H641" s="199" t="s">
        <v>239</v>
      </c>
    </row>
    <row r="642" spans="1:8" ht="15.75" customHeight="1">
      <c r="A642" s="199"/>
      <c r="B642" s="189"/>
      <c r="C642" s="189"/>
      <c r="D642" s="189"/>
      <c r="E642" s="189"/>
      <c r="F642" s="189"/>
      <c r="G642" s="189"/>
      <c r="H642" s="189"/>
    </row>
    <row r="643" spans="1:8" ht="30" customHeight="1">
      <c r="A643" s="199" t="str">
        <f>'Abstract For Tin Hut'!A61</f>
        <v>D5</v>
      </c>
      <c r="B643" s="330" t="str">
        <f>'Abstract For Tin Hut'!B61</f>
        <v xml:space="preserve">Providing and fixing Health faucet with 1 metre long Flexible tube and C.P. wall hook with PVC &amp; SS Screws wherever required make and as per the direction of Engineer-in-charge.  </v>
      </c>
      <c r="C643" s="331"/>
      <c r="D643" s="331"/>
      <c r="E643" s="331"/>
      <c r="F643" s="331"/>
      <c r="G643" s="331"/>
      <c r="H643" s="332"/>
    </row>
    <row r="644" spans="1:8" ht="15.75" customHeight="1">
      <c r="A644" s="199"/>
      <c r="B644" s="189"/>
      <c r="C644" s="189"/>
      <c r="D644" s="189"/>
      <c r="E644" s="189"/>
      <c r="F644" s="189"/>
      <c r="G644" s="189"/>
      <c r="H644" s="189"/>
    </row>
    <row r="645" spans="1:8" ht="15.75" customHeight="1">
      <c r="A645" s="199"/>
      <c r="B645" s="189" t="s">
        <v>257</v>
      </c>
      <c r="C645" s="206"/>
      <c r="D645" s="206"/>
      <c r="E645" s="206"/>
      <c r="F645" s="206"/>
      <c r="G645" s="211"/>
      <c r="H645" s="189"/>
    </row>
    <row r="646" spans="1:8" ht="15.75" customHeight="1">
      <c r="A646" s="199"/>
      <c r="B646" s="189" t="s">
        <v>260</v>
      </c>
      <c r="C646" s="159">
        <v>2</v>
      </c>
      <c r="D646" s="159"/>
      <c r="E646" s="159"/>
      <c r="F646" s="213"/>
      <c r="G646" s="159">
        <f t="shared" ref="G646:G647" si="63">C646</f>
        <v>2</v>
      </c>
      <c r="H646" s="199" t="s">
        <v>239</v>
      </c>
    </row>
    <row r="647" spans="1:8" ht="15.75" customHeight="1">
      <c r="A647" s="199"/>
      <c r="B647" s="189" t="s">
        <v>116</v>
      </c>
      <c r="C647" s="159">
        <v>1</v>
      </c>
      <c r="D647" s="159"/>
      <c r="E647" s="159"/>
      <c r="F647" s="213"/>
      <c r="G647" s="159">
        <f t="shared" si="63"/>
        <v>1</v>
      </c>
      <c r="H647" s="199" t="s">
        <v>239</v>
      </c>
    </row>
    <row r="648" spans="1:8" ht="15.75" customHeight="1">
      <c r="A648" s="199"/>
      <c r="B648" s="189"/>
      <c r="C648" s="207"/>
      <c r="D648" s="207"/>
      <c r="E648" s="159"/>
      <c r="F648" s="160"/>
      <c r="G648" s="159"/>
      <c r="H648" s="189"/>
    </row>
    <row r="649" spans="1:8" ht="15.75" customHeight="1">
      <c r="A649" s="199"/>
      <c r="B649" s="189" t="s">
        <v>261</v>
      </c>
      <c r="C649" s="159"/>
      <c r="D649" s="206"/>
      <c r="E649" s="206"/>
      <c r="F649" s="206"/>
      <c r="G649" s="159"/>
      <c r="H649" s="189"/>
    </row>
    <row r="650" spans="1:8" ht="15.75" customHeight="1">
      <c r="A650" s="199"/>
      <c r="B650" s="189" t="s">
        <v>262</v>
      </c>
      <c r="C650" s="159">
        <v>1</v>
      </c>
      <c r="D650" s="159"/>
      <c r="E650" s="159"/>
      <c r="F650" s="213"/>
      <c r="G650" s="159">
        <f t="shared" ref="G650:G651" si="64">C650</f>
        <v>1</v>
      </c>
      <c r="H650" s="199" t="s">
        <v>239</v>
      </c>
    </row>
    <row r="651" spans="1:8" ht="15.75" customHeight="1">
      <c r="A651" s="199"/>
      <c r="B651" s="189" t="s">
        <v>263</v>
      </c>
      <c r="C651" s="159">
        <v>3</v>
      </c>
      <c r="D651" s="159"/>
      <c r="E651" s="159"/>
      <c r="F651" s="213"/>
      <c r="G651" s="159">
        <f t="shared" si="64"/>
        <v>3</v>
      </c>
      <c r="H651" s="199" t="s">
        <v>239</v>
      </c>
    </row>
    <row r="652" spans="1:8" ht="15.75" customHeight="1">
      <c r="A652" s="199"/>
      <c r="B652" s="189"/>
      <c r="C652" s="200"/>
      <c r="D652" s="207"/>
      <c r="E652" s="160"/>
      <c r="F652" s="160"/>
      <c r="G652" s="159"/>
      <c r="H652" s="189"/>
    </row>
    <row r="653" spans="1:8" ht="15.75" customHeight="1">
      <c r="A653" s="199"/>
      <c r="B653" s="205" t="s">
        <v>115</v>
      </c>
      <c r="C653" s="209"/>
      <c r="D653" s="205"/>
      <c r="E653" s="205"/>
      <c r="F653" s="205"/>
      <c r="G653" s="210">
        <f>SUM(G645:G652)</f>
        <v>7</v>
      </c>
      <c r="H653" s="199" t="s">
        <v>239</v>
      </c>
    </row>
    <row r="654" spans="1:8" ht="15.75" customHeight="1">
      <c r="A654" s="199"/>
      <c r="B654" s="189"/>
      <c r="C654" s="189"/>
      <c r="D654" s="189"/>
      <c r="E654" s="189"/>
      <c r="F654" s="189"/>
      <c r="G654" s="189"/>
      <c r="H654" s="189"/>
    </row>
    <row r="655" spans="1:8" ht="15.75" customHeight="1">
      <c r="A655" s="199" t="str">
        <f>'Abstract For Tin Hut'!A62</f>
        <v>D6</v>
      </c>
      <c r="B655" s="330" t="str">
        <f>'Abstract For Tin Hut'!B62</f>
        <v>Providing and fixing of C.P. Soap dish complete as per instruction of Engineer-in-charge.</v>
      </c>
      <c r="C655" s="331"/>
      <c r="D655" s="331"/>
      <c r="E655" s="331"/>
      <c r="F655" s="331"/>
      <c r="G655" s="331"/>
      <c r="H655" s="332"/>
    </row>
    <row r="656" spans="1:8" ht="15.75" customHeight="1">
      <c r="A656" s="199"/>
      <c r="B656" s="189"/>
      <c r="C656" s="189"/>
      <c r="D656" s="189"/>
      <c r="E656" s="189"/>
      <c r="F656" s="189"/>
      <c r="G656" s="189"/>
      <c r="H656" s="189"/>
    </row>
    <row r="657" spans="1:8" ht="15.75" customHeight="1">
      <c r="A657" s="199"/>
      <c r="B657" s="189" t="s">
        <v>257</v>
      </c>
      <c r="C657" s="206"/>
      <c r="D657" s="206"/>
      <c r="E657" s="206"/>
      <c r="F657" s="206"/>
      <c r="G657" s="211"/>
      <c r="H657" s="189"/>
    </row>
    <row r="658" spans="1:8" ht="15.75" customHeight="1">
      <c r="A658" s="199"/>
      <c r="B658" s="189" t="s">
        <v>260</v>
      </c>
      <c r="C658" s="159">
        <v>2</v>
      </c>
      <c r="D658" s="159"/>
      <c r="E658" s="159"/>
      <c r="F658" s="213"/>
      <c r="G658" s="159">
        <f t="shared" ref="G658:G659" si="65">C658</f>
        <v>2</v>
      </c>
      <c r="H658" s="199" t="s">
        <v>239</v>
      </c>
    </row>
    <row r="659" spans="1:8" ht="15.75" customHeight="1">
      <c r="A659" s="199"/>
      <c r="B659" s="189" t="s">
        <v>116</v>
      </c>
      <c r="C659" s="159">
        <v>1</v>
      </c>
      <c r="D659" s="159"/>
      <c r="E659" s="159"/>
      <c r="F659" s="213"/>
      <c r="G659" s="159">
        <f t="shared" si="65"/>
        <v>1</v>
      </c>
      <c r="H659" s="199" t="s">
        <v>239</v>
      </c>
    </row>
    <row r="660" spans="1:8" ht="15.75" customHeight="1">
      <c r="A660" s="199"/>
      <c r="B660" s="189"/>
      <c r="C660" s="207"/>
      <c r="D660" s="207"/>
      <c r="E660" s="159"/>
      <c r="F660" s="160"/>
      <c r="G660" s="159"/>
      <c r="H660" s="189"/>
    </row>
    <row r="661" spans="1:8" ht="15.75" customHeight="1">
      <c r="A661" s="199"/>
      <c r="B661" s="189" t="s">
        <v>261</v>
      </c>
      <c r="C661" s="159"/>
      <c r="D661" s="206"/>
      <c r="E661" s="206"/>
      <c r="F661" s="206"/>
      <c r="G661" s="159"/>
      <c r="H661" s="189"/>
    </row>
    <row r="662" spans="1:8" ht="15.75" customHeight="1">
      <c r="A662" s="199"/>
      <c r="B662" s="189" t="s">
        <v>262</v>
      </c>
      <c r="C662" s="159">
        <v>1</v>
      </c>
      <c r="D662" s="159"/>
      <c r="E662" s="159"/>
      <c r="F662" s="213"/>
      <c r="G662" s="159">
        <f t="shared" ref="G662:G663" si="66">C662</f>
        <v>1</v>
      </c>
      <c r="H662" s="199" t="s">
        <v>239</v>
      </c>
    </row>
    <row r="663" spans="1:8" ht="15.75" customHeight="1">
      <c r="A663" s="199"/>
      <c r="B663" s="189" t="s">
        <v>263</v>
      </c>
      <c r="C663" s="159">
        <v>1</v>
      </c>
      <c r="D663" s="159"/>
      <c r="E663" s="159"/>
      <c r="F663" s="213"/>
      <c r="G663" s="159">
        <f t="shared" si="66"/>
        <v>1</v>
      </c>
      <c r="H663" s="199" t="s">
        <v>239</v>
      </c>
    </row>
    <row r="664" spans="1:8" ht="15.75" customHeight="1">
      <c r="A664" s="199"/>
      <c r="B664" s="189"/>
      <c r="C664" s="200"/>
      <c r="D664" s="207"/>
      <c r="E664" s="160"/>
      <c r="F664" s="160"/>
      <c r="G664" s="159"/>
      <c r="H664" s="189"/>
    </row>
    <row r="665" spans="1:8" ht="15.75" customHeight="1">
      <c r="A665" s="199"/>
      <c r="B665" s="205" t="s">
        <v>115</v>
      </c>
      <c r="C665" s="209"/>
      <c r="D665" s="205"/>
      <c r="E665" s="205"/>
      <c r="F665" s="205"/>
      <c r="G665" s="210">
        <f>SUM(G657:G664)</f>
        <v>5</v>
      </c>
      <c r="H665" s="199" t="s">
        <v>239</v>
      </c>
    </row>
    <row r="666" spans="1:8" ht="15.75" customHeight="1">
      <c r="A666" s="199"/>
      <c r="B666" s="200"/>
      <c r="C666" s="200"/>
      <c r="D666" s="200"/>
      <c r="E666" s="200"/>
      <c r="F666" s="200"/>
      <c r="G666" s="200"/>
      <c r="H666" s="189"/>
    </row>
    <row r="667" spans="1:8" ht="30" customHeight="1">
      <c r="A667" s="199" t="str">
        <f>'Abstract For Tin Hut'!A63</f>
        <v>D7</v>
      </c>
      <c r="B667" s="339" t="str">
        <f>'Abstract For Tin Hut'!B63</f>
        <v>Providing and fixing C.P Towel Rail 600mm long fixed to PVC cleats with C.p brass screws including cutting and making good the walls wherever required.</v>
      </c>
      <c r="C667" s="331"/>
      <c r="D667" s="331"/>
      <c r="E667" s="331"/>
      <c r="F667" s="331"/>
      <c r="G667" s="331"/>
      <c r="H667" s="332"/>
    </row>
    <row r="668" spans="1:8" ht="15.75" customHeight="1">
      <c r="A668" s="199"/>
      <c r="B668" s="200"/>
      <c r="C668" s="200"/>
      <c r="D668" s="200"/>
      <c r="E668" s="200"/>
      <c r="F668" s="200"/>
      <c r="G668" s="200"/>
      <c r="H668" s="189"/>
    </row>
    <row r="669" spans="1:8" ht="15.75" customHeight="1">
      <c r="A669" s="199"/>
      <c r="B669" s="189" t="s">
        <v>257</v>
      </c>
      <c r="C669" s="206"/>
      <c r="D669" s="206"/>
      <c r="E669" s="206"/>
      <c r="F669" s="206"/>
      <c r="G669" s="211"/>
      <c r="H669" s="189"/>
    </row>
    <row r="670" spans="1:8" ht="15.75" customHeight="1">
      <c r="A670" s="199"/>
      <c r="B670" s="189" t="s">
        <v>260</v>
      </c>
      <c r="C670" s="159">
        <v>1</v>
      </c>
      <c r="D670" s="159"/>
      <c r="E670" s="159"/>
      <c r="F670" s="213"/>
      <c r="G670" s="159">
        <f t="shared" ref="G670:G671" si="67">C670</f>
        <v>1</v>
      </c>
      <c r="H670" s="199" t="s">
        <v>239</v>
      </c>
    </row>
    <row r="671" spans="1:8" ht="15.75" customHeight="1">
      <c r="A671" s="199"/>
      <c r="B671" s="189" t="s">
        <v>116</v>
      </c>
      <c r="C671" s="159">
        <v>1</v>
      </c>
      <c r="D671" s="159"/>
      <c r="E671" s="159"/>
      <c r="F671" s="213"/>
      <c r="G671" s="159">
        <f t="shared" si="67"/>
        <v>1</v>
      </c>
      <c r="H671" s="199" t="s">
        <v>239</v>
      </c>
    </row>
    <row r="672" spans="1:8" ht="15.75" customHeight="1">
      <c r="A672" s="199"/>
      <c r="B672" s="189"/>
      <c r="C672" s="207"/>
      <c r="D672" s="207"/>
      <c r="E672" s="159"/>
      <c r="F672" s="160"/>
      <c r="G672" s="159"/>
      <c r="H672" s="189"/>
    </row>
    <row r="673" spans="1:8" ht="15.75" customHeight="1">
      <c r="A673" s="199"/>
      <c r="B673" s="189" t="s">
        <v>261</v>
      </c>
      <c r="C673" s="159"/>
      <c r="D673" s="206"/>
      <c r="E673" s="206"/>
      <c r="F673" s="206"/>
      <c r="G673" s="159"/>
      <c r="H673" s="189"/>
    </row>
    <row r="674" spans="1:8" ht="15.75" customHeight="1">
      <c r="A674" s="199"/>
      <c r="B674" s="189" t="s">
        <v>262</v>
      </c>
      <c r="C674" s="159">
        <v>1</v>
      </c>
      <c r="D674" s="159"/>
      <c r="E674" s="159"/>
      <c r="F674" s="213"/>
      <c r="G674" s="159">
        <f t="shared" ref="G674:G675" si="68">C674</f>
        <v>1</v>
      </c>
      <c r="H674" s="199" t="s">
        <v>239</v>
      </c>
    </row>
    <row r="675" spans="1:8" ht="15.75" customHeight="1">
      <c r="A675" s="199"/>
      <c r="B675" s="189" t="s">
        <v>263</v>
      </c>
      <c r="C675" s="159">
        <v>1</v>
      </c>
      <c r="D675" s="159"/>
      <c r="E675" s="159"/>
      <c r="F675" s="213"/>
      <c r="G675" s="159">
        <f t="shared" si="68"/>
        <v>1</v>
      </c>
      <c r="H675" s="199" t="s">
        <v>239</v>
      </c>
    </row>
    <row r="676" spans="1:8" ht="15.75" customHeight="1">
      <c r="A676" s="199"/>
      <c r="B676" s="189"/>
      <c r="C676" s="200"/>
      <c r="D676" s="207"/>
      <c r="E676" s="160"/>
      <c r="F676" s="160"/>
      <c r="G676" s="159"/>
      <c r="H676" s="189"/>
    </row>
    <row r="677" spans="1:8" ht="15.75" customHeight="1">
      <c r="A677" s="199"/>
      <c r="B677" s="205" t="s">
        <v>115</v>
      </c>
      <c r="C677" s="209"/>
      <c r="D677" s="205"/>
      <c r="E677" s="205"/>
      <c r="F677" s="205"/>
      <c r="G677" s="210">
        <f>SUM(G669:G676)</f>
        <v>4</v>
      </c>
      <c r="H677" s="199" t="s">
        <v>239</v>
      </c>
    </row>
    <row r="678" spans="1:8" ht="15.75" customHeight="1">
      <c r="A678" s="199"/>
      <c r="B678" s="200"/>
      <c r="C678" s="200"/>
      <c r="D678" s="200"/>
      <c r="E678" s="200"/>
      <c r="F678" s="200"/>
      <c r="G678" s="200"/>
      <c r="H678" s="189"/>
    </row>
    <row r="679" spans="1:8" ht="30.75" customHeight="1">
      <c r="A679" s="199" t="str">
        <f>'Abstract For Tin Hut'!A64</f>
        <v>D8</v>
      </c>
      <c r="B679" s="339" t="str">
        <f>'Abstract For Tin Hut'!B64</f>
        <v>Providing and fixing C.P Single lever concealed diverter and Bath spout for bath and shower with Button at Top complete as per direction of the Engineer-in-charge</v>
      </c>
      <c r="C679" s="331"/>
      <c r="D679" s="331"/>
      <c r="E679" s="331"/>
      <c r="F679" s="331"/>
      <c r="G679" s="331"/>
      <c r="H679" s="332"/>
    </row>
    <row r="680" spans="1:8" ht="15.75" customHeight="1">
      <c r="A680" s="199"/>
      <c r="B680" s="200"/>
      <c r="C680" s="200"/>
      <c r="D680" s="200"/>
      <c r="E680" s="200"/>
      <c r="F680" s="200"/>
      <c r="G680" s="200"/>
      <c r="H680" s="189"/>
    </row>
    <row r="681" spans="1:8" ht="15.75" customHeight="1">
      <c r="A681" s="199"/>
      <c r="B681" s="189" t="s">
        <v>257</v>
      </c>
      <c r="C681" s="206"/>
      <c r="D681" s="206"/>
      <c r="E681" s="206"/>
      <c r="F681" s="206"/>
      <c r="G681" s="211"/>
      <c r="H681" s="189"/>
    </row>
    <row r="682" spans="1:8" ht="15.75" customHeight="1">
      <c r="A682" s="199"/>
      <c r="B682" s="189" t="s">
        <v>260</v>
      </c>
      <c r="C682" s="159">
        <v>1</v>
      </c>
      <c r="D682" s="159"/>
      <c r="E682" s="159"/>
      <c r="F682" s="213"/>
      <c r="G682" s="159">
        <f t="shared" ref="G682:G683" si="69">C682</f>
        <v>1</v>
      </c>
      <c r="H682" s="199" t="s">
        <v>239</v>
      </c>
    </row>
    <row r="683" spans="1:8" ht="15.75" customHeight="1">
      <c r="A683" s="199"/>
      <c r="B683" s="189" t="s">
        <v>116</v>
      </c>
      <c r="C683" s="159">
        <v>1</v>
      </c>
      <c r="D683" s="159"/>
      <c r="E683" s="159"/>
      <c r="F683" s="213"/>
      <c r="G683" s="159">
        <f t="shared" si="69"/>
        <v>1</v>
      </c>
      <c r="H683" s="199" t="s">
        <v>239</v>
      </c>
    </row>
    <row r="684" spans="1:8" ht="15.75" customHeight="1">
      <c r="A684" s="199"/>
      <c r="B684" s="189"/>
      <c r="C684" s="207"/>
      <c r="D684" s="207"/>
      <c r="E684" s="159"/>
      <c r="F684" s="160"/>
      <c r="G684" s="159"/>
      <c r="H684" s="189"/>
    </row>
    <row r="685" spans="1:8" ht="15.75" customHeight="1">
      <c r="A685" s="199"/>
      <c r="B685" s="189" t="s">
        <v>261</v>
      </c>
      <c r="C685" s="159"/>
      <c r="D685" s="206"/>
      <c r="E685" s="206"/>
      <c r="F685" s="206"/>
      <c r="G685" s="159"/>
      <c r="H685" s="189"/>
    </row>
    <row r="686" spans="1:8" ht="15.75" customHeight="1">
      <c r="A686" s="199"/>
      <c r="B686" s="189" t="s">
        <v>263</v>
      </c>
      <c r="C686" s="159">
        <v>1</v>
      </c>
      <c r="D686" s="159"/>
      <c r="E686" s="159"/>
      <c r="F686" s="213"/>
      <c r="G686" s="159">
        <f>C686</f>
        <v>1</v>
      </c>
      <c r="H686" s="199" t="s">
        <v>239</v>
      </c>
    </row>
    <row r="687" spans="1:8" ht="15.75" customHeight="1">
      <c r="A687" s="199"/>
      <c r="B687" s="189"/>
      <c r="C687" s="200"/>
      <c r="D687" s="207"/>
      <c r="E687" s="160"/>
      <c r="F687" s="160"/>
      <c r="G687" s="159"/>
      <c r="H687" s="189"/>
    </row>
    <row r="688" spans="1:8" ht="15.75" customHeight="1">
      <c r="A688" s="199"/>
      <c r="B688" s="205" t="s">
        <v>115</v>
      </c>
      <c r="C688" s="209"/>
      <c r="D688" s="205"/>
      <c r="E688" s="205"/>
      <c r="F688" s="205"/>
      <c r="G688" s="210">
        <f>SUM(G681:G687)</f>
        <v>3</v>
      </c>
      <c r="H688" s="199" t="s">
        <v>239</v>
      </c>
    </row>
    <row r="689" spans="1:8" ht="15.75" customHeight="1">
      <c r="A689" s="199"/>
      <c r="B689" s="205"/>
      <c r="C689" s="209"/>
      <c r="D689" s="205"/>
      <c r="E689" s="205"/>
      <c r="F689" s="205"/>
      <c r="G689" s="210"/>
      <c r="H689" s="189"/>
    </row>
    <row r="690" spans="1:8" ht="49.15" customHeight="1">
      <c r="A690" s="199" t="str">
        <f>'Abstract For Tin Hut'!A65</f>
        <v>D9</v>
      </c>
      <c r="B690" s="330" t="str">
        <f>'Abstract For Tin Hut'!B65</f>
        <v>Providing and Fixing Shower Head 
Over head rose shower with revoling joint ( with boday roation) &amp; 115 mm long shower arm complete as directed by enginner in charge</v>
      </c>
      <c r="C690" s="331"/>
      <c r="D690" s="331"/>
      <c r="E690" s="331"/>
      <c r="F690" s="331"/>
      <c r="G690" s="331"/>
      <c r="H690" s="332"/>
    </row>
    <row r="691" spans="1:8" ht="15.75" customHeight="1">
      <c r="A691" s="199"/>
      <c r="B691" s="205"/>
      <c r="C691" s="209"/>
      <c r="D691" s="205"/>
      <c r="E691" s="205"/>
      <c r="F691" s="205"/>
      <c r="G691" s="210"/>
      <c r="H691" s="189"/>
    </row>
    <row r="692" spans="1:8" ht="15.75" customHeight="1">
      <c r="A692" s="199"/>
      <c r="B692" s="189" t="s">
        <v>257</v>
      </c>
      <c r="C692" s="206"/>
      <c r="D692" s="206"/>
      <c r="E692" s="206"/>
      <c r="F692" s="206"/>
      <c r="G692" s="211"/>
      <c r="H692" s="189"/>
    </row>
    <row r="693" spans="1:8" ht="15.75" customHeight="1">
      <c r="A693" s="199"/>
      <c r="B693" s="189" t="s">
        <v>260</v>
      </c>
      <c r="C693" s="159">
        <v>1</v>
      </c>
      <c r="D693" s="159"/>
      <c r="E693" s="159"/>
      <c r="F693" s="213"/>
      <c r="G693" s="159">
        <f>C693</f>
        <v>1</v>
      </c>
      <c r="H693" s="199" t="s">
        <v>239</v>
      </c>
    </row>
    <row r="694" spans="1:8" ht="15.75" customHeight="1">
      <c r="A694" s="199"/>
      <c r="B694" s="189"/>
      <c r="C694" s="207"/>
      <c r="D694" s="207"/>
      <c r="E694" s="159"/>
      <c r="F694" s="160"/>
      <c r="G694" s="159"/>
      <c r="H694" s="189"/>
    </row>
    <row r="695" spans="1:8" ht="15.75" customHeight="1">
      <c r="A695" s="199"/>
      <c r="B695" s="189" t="s">
        <v>261</v>
      </c>
      <c r="C695" s="159"/>
      <c r="D695" s="206"/>
      <c r="E695" s="206"/>
      <c r="F695" s="206"/>
      <c r="G695" s="159"/>
      <c r="H695" s="189"/>
    </row>
    <row r="696" spans="1:8" ht="15.75" customHeight="1">
      <c r="A696" s="199"/>
      <c r="B696" s="189" t="s">
        <v>263</v>
      </c>
      <c r="C696" s="159">
        <v>1</v>
      </c>
      <c r="D696" s="159"/>
      <c r="E696" s="159"/>
      <c r="F696" s="213"/>
      <c r="G696" s="159">
        <f>C696</f>
        <v>1</v>
      </c>
      <c r="H696" s="199" t="s">
        <v>239</v>
      </c>
    </row>
    <row r="697" spans="1:8" ht="15.75" customHeight="1">
      <c r="A697" s="199"/>
      <c r="B697" s="189"/>
      <c r="C697" s="200"/>
      <c r="D697" s="207"/>
      <c r="E697" s="160"/>
      <c r="F697" s="160"/>
      <c r="G697" s="159"/>
      <c r="H697" s="189"/>
    </row>
    <row r="698" spans="1:8" ht="15.75" customHeight="1">
      <c r="A698" s="199"/>
      <c r="B698" s="205" t="s">
        <v>115</v>
      </c>
      <c r="C698" s="209"/>
      <c r="D698" s="205"/>
      <c r="E698" s="205"/>
      <c r="F698" s="205"/>
      <c r="G698" s="210">
        <f>SUM(G692:G697)</f>
        <v>2</v>
      </c>
      <c r="H698" s="199" t="s">
        <v>239</v>
      </c>
    </row>
    <row r="699" spans="1:8" ht="15.75" customHeight="1">
      <c r="A699" s="199"/>
      <c r="B699" s="189"/>
      <c r="C699" s="189"/>
      <c r="D699" s="189"/>
      <c r="E699" s="189"/>
      <c r="F699" s="189"/>
      <c r="G699" s="189"/>
      <c r="H699" s="199"/>
    </row>
    <row r="700" spans="1:8" ht="32.450000000000003" customHeight="1">
      <c r="A700" s="199" t="str">
        <f>'Abstract For Tin Hut'!A66</f>
        <v>D10</v>
      </c>
      <c r="B700" s="330" t="str">
        <f>'Abstract For Tin Hut'!B66</f>
        <v>Providing and fixing C.P. brass long body bib cock of approved quality conforming to IS standards and weighing not less than 690 gms.15 mm nominal bore</v>
      </c>
      <c r="C700" s="331"/>
      <c r="D700" s="331"/>
      <c r="E700" s="331"/>
      <c r="F700" s="331"/>
      <c r="G700" s="331"/>
      <c r="H700" s="332"/>
    </row>
    <row r="701" spans="1:8" ht="15.75" customHeight="1">
      <c r="A701" s="199"/>
      <c r="B701" s="189"/>
      <c r="C701" s="189"/>
      <c r="D701" s="189"/>
      <c r="E701" s="189"/>
      <c r="F701" s="189"/>
      <c r="G701" s="189"/>
      <c r="H701" s="189"/>
    </row>
    <row r="702" spans="1:8" ht="15.75" customHeight="1">
      <c r="A702" s="199"/>
      <c r="B702" s="189" t="s">
        <v>257</v>
      </c>
      <c r="C702" s="206"/>
      <c r="D702" s="206"/>
      <c r="E702" s="206"/>
      <c r="F702" s="206"/>
      <c r="G702" s="211"/>
      <c r="H702" s="189"/>
    </row>
    <row r="703" spans="1:8" ht="15.75" customHeight="1">
      <c r="A703" s="199"/>
      <c r="B703" s="189" t="s">
        <v>260</v>
      </c>
      <c r="C703" s="159">
        <v>2</v>
      </c>
      <c r="D703" s="159"/>
      <c r="E703" s="159"/>
      <c r="F703" s="213"/>
      <c r="G703" s="159">
        <f t="shared" ref="G703:G704" si="70">C703</f>
        <v>2</v>
      </c>
      <c r="H703" s="199" t="s">
        <v>239</v>
      </c>
    </row>
    <row r="704" spans="1:8" ht="15.75" customHeight="1">
      <c r="A704" s="199"/>
      <c r="B704" s="189" t="s">
        <v>116</v>
      </c>
      <c r="C704" s="159">
        <v>1</v>
      </c>
      <c r="D704" s="159"/>
      <c r="E704" s="159"/>
      <c r="F704" s="213"/>
      <c r="G704" s="159">
        <f t="shared" si="70"/>
        <v>1</v>
      </c>
      <c r="H704" s="199" t="s">
        <v>239</v>
      </c>
    </row>
    <row r="705" spans="1:8" ht="15.75" customHeight="1">
      <c r="A705" s="199"/>
      <c r="B705" s="189"/>
      <c r="C705" s="207"/>
      <c r="D705" s="207"/>
      <c r="E705" s="159"/>
      <c r="F705" s="160"/>
      <c r="G705" s="159"/>
      <c r="H705" s="189"/>
    </row>
    <row r="706" spans="1:8" ht="15.75" customHeight="1">
      <c r="A706" s="199"/>
      <c r="B706" s="189" t="s">
        <v>261</v>
      </c>
      <c r="C706" s="159"/>
      <c r="D706" s="206"/>
      <c r="E706" s="206"/>
      <c r="F706" s="206"/>
      <c r="G706" s="159"/>
      <c r="H706" s="189"/>
    </row>
    <row r="707" spans="1:8" ht="15.75" customHeight="1">
      <c r="A707" s="199"/>
      <c r="B707" s="189" t="s">
        <v>262</v>
      </c>
      <c r="C707" s="159">
        <v>3</v>
      </c>
      <c r="D707" s="159"/>
      <c r="E707" s="159"/>
      <c r="F707" s="213"/>
      <c r="G707" s="159">
        <f t="shared" ref="G707:G708" si="71">C707</f>
        <v>3</v>
      </c>
      <c r="H707" s="199" t="s">
        <v>239</v>
      </c>
    </row>
    <row r="708" spans="1:8" ht="15.75" customHeight="1">
      <c r="A708" s="199"/>
      <c r="B708" s="189" t="s">
        <v>263</v>
      </c>
      <c r="C708" s="159">
        <v>1</v>
      </c>
      <c r="D708" s="159"/>
      <c r="E708" s="159"/>
      <c r="F708" s="213"/>
      <c r="G708" s="159">
        <f t="shared" si="71"/>
        <v>1</v>
      </c>
      <c r="H708" s="199" t="s">
        <v>239</v>
      </c>
    </row>
    <row r="709" spans="1:8" ht="15.75" customHeight="1">
      <c r="A709" s="199"/>
      <c r="B709" s="189"/>
      <c r="C709" s="200"/>
      <c r="D709" s="207"/>
      <c r="E709" s="160"/>
      <c r="F709" s="160"/>
      <c r="G709" s="159"/>
      <c r="H709" s="189"/>
    </row>
    <row r="710" spans="1:8" ht="15.75" customHeight="1">
      <c r="A710" s="199"/>
      <c r="B710" s="205" t="s">
        <v>115</v>
      </c>
      <c r="C710" s="209"/>
      <c r="D710" s="205"/>
      <c r="E710" s="205"/>
      <c r="F710" s="205"/>
      <c r="G710" s="210">
        <f>SUM(G702:G709)</f>
        <v>7</v>
      </c>
      <c r="H710" s="199" t="s">
        <v>239</v>
      </c>
    </row>
    <row r="711" spans="1:8" ht="15.75" customHeight="1">
      <c r="A711" s="199"/>
      <c r="B711" s="189"/>
      <c r="C711" s="189"/>
      <c r="D711" s="189"/>
      <c r="E711" s="189"/>
      <c r="F711" s="189"/>
      <c r="G711" s="189"/>
      <c r="H711" s="189"/>
    </row>
    <row r="712" spans="1:8" ht="31.15" customHeight="1">
      <c r="A712" s="199" t="str">
        <f>'Abstract For Tin Hut'!A67</f>
        <v>D11</v>
      </c>
      <c r="B712" s="330" t="str">
        <f>'Abstract For Tin Hut'!B67</f>
        <v>Providing and fixing C.P. brass stop cock (concealed) of standard design and of approved make conforming to IS:8931. 15 mm nominal bore</v>
      </c>
      <c r="C712" s="331"/>
      <c r="D712" s="331"/>
      <c r="E712" s="331"/>
      <c r="F712" s="331"/>
      <c r="G712" s="331"/>
      <c r="H712" s="332"/>
    </row>
    <row r="713" spans="1:8" ht="15.75" customHeight="1">
      <c r="A713" s="199"/>
      <c r="B713" s="189"/>
      <c r="C713" s="189"/>
      <c r="D713" s="189"/>
      <c r="E713" s="189"/>
      <c r="F713" s="189"/>
      <c r="G713" s="189"/>
      <c r="H713" s="189"/>
    </row>
    <row r="714" spans="1:8" ht="15.75" customHeight="1">
      <c r="A714" s="199"/>
      <c r="B714" s="189" t="s">
        <v>257</v>
      </c>
      <c r="C714" s="206"/>
      <c r="D714" s="206"/>
      <c r="E714" s="206"/>
      <c r="F714" s="206"/>
      <c r="G714" s="211"/>
      <c r="H714" s="189"/>
    </row>
    <row r="715" spans="1:8" ht="15.75" customHeight="1">
      <c r="A715" s="199"/>
      <c r="B715" s="189" t="s">
        <v>260</v>
      </c>
      <c r="C715" s="159">
        <v>4</v>
      </c>
      <c r="D715" s="159"/>
      <c r="E715" s="159"/>
      <c r="F715" s="213"/>
      <c r="G715" s="159">
        <f t="shared" ref="G715:G716" si="72">C715</f>
        <v>4</v>
      </c>
      <c r="H715" s="199" t="s">
        <v>239</v>
      </c>
    </row>
    <row r="716" spans="1:8" ht="15.75" customHeight="1">
      <c r="A716" s="199"/>
      <c r="B716" s="189" t="s">
        <v>116</v>
      </c>
      <c r="C716" s="159">
        <v>2</v>
      </c>
      <c r="D716" s="159"/>
      <c r="E716" s="159"/>
      <c r="F716" s="213"/>
      <c r="G716" s="159">
        <f t="shared" si="72"/>
        <v>2</v>
      </c>
      <c r="H716" s="199" t="s">
        <v>239</v>
      </c>
    </row>
    <row r="717" spans="1:8" ht="15.75" customHeight="1">
      <c r="A717" s="199"/>
      <c r="B717" s="189"/>
      <c r="C717" s="207"/>
      <c r="D717" s="207"/>
      <c r="E717" s="159"/>
      <c r="F717" s="160"/>
      <c r="G717" s="159"/>
      <c r="H717" s="189"/>
    </row>
    <row r="718" spans="1:8" ht="15.75" customHeight="1">
      <c r="A718" s="199"/>
      <c r="B718" s="189" t="s">
        <v>261</v>
      </c>
      <c r="C718" s="159"/>
      <c r="D718" s="206"/>
      <c r="E718" s="206"/>
      <c r="F718" s="206"/>
      <c r="G718" s="159"/>
      <c r="H718" s="189"/>
    </row>
    <row r="719" spans="1:8" ht="15.75" customHeight="1">
      <c r="A719" s="199"/>
      <c r="B719" s="189" t="s">
        <v>262</v>
      </c>
      <c r="C719" s="159">
        <v>2</v>
      </c>
      <c r="D719" s="159"/>
      <c r="E719" s="159"/>
      <c r="F719" s="213"/>
      <c r="G719" s="159">
        <f t="shared" ref="G719:G720" si="73">C719</f>
        <v>2</v>
      </c>
      <c r="H719" s="199" t="s">
        <v>239</v>
      </c>
    </row>
    <row r="720" spans="1:8" ht="15.75" customHeight="1">
      <c r="A720" s="199"/>
      <c r="B720" s="189" t="s">
        <v>263</v>
      </c>
      <c r="C720" s="159">
        <v>2</v>
      </c>
      <c r="D720" s="159"/>
      <c r="E720" s="159"/>
      <c r="F720" s="213"/>
      <c r="G720" s="159">
        <f t="shared" si="73"/>
        <v>2</v>
      </c>
      <c r="H720" s="199" t="s">
        <v>239</v>
      </c>
    </row>
    <row r="721" spans="1:8" ht="15.75" customHeight="1">
      <c r="A721" s="199"/>
      <c r="B721" s="189"/>
      <c r="C721" s="200"/>
      <c r="D721" s="207"/>
      <c r="E721" s="160"/>
      <c r="F721" s="160"/>
      <c r="G721" s="159"/>
      <c r="H721" s="189"/>
    </row>
    <row r="722" spans="1:8" ht="15.75" customHeight="1">
      <c r="A722" s="199"/>
      <c r="B722" s="205" t="s">
        <v>115</v>
      </c>
      <c r="C722" s="209"/>
      <c r="D722" s="205"/>
      <c r="E722" s="205"/>
      <c r="F722" s="205"/>
      <c r="G722" s="210">
        <f>SUM(G714:G721)</f>
        <v>10</v>
      </c>
      <c r="H722" s="199" t="s">
        <v>239</v>
      </c>
    </row>
    <row r="723" spans="1:8" ht="15.75" customHeight="1">
      <c r="A723" s="199"/>
      <c r="B723" s="189"/>
      <c r="C723" s="189"/>
      <c r="D723" s="189"/>
      <c r="E723" s="189"/>
      <c r="F723" s="189"/>
      <c r="G723" s="189"/>
      <c r="H723" s="189"/>
    </row>
    <row r="724" spans="1:8" ht="32.450000000000003" customHeight="1">
      <c r="A724" s="199" t="str">
        <f>'Abstract For Tin Hut'!A68</f>
        <v>D12</v>
      </c>
      <c r="B724" s="330" t="str">
        <f>'Abstract For Tin Hut'!B68</f>
        <v>Providing and fixing C.P. brass angle valve for basin mixer and geyser points of approved quality conforming to IS:8931 15 mm nominal bore</v>
      </c>
      <c r="C724" s="331"/>
      <c r="D724" s="331"/>
      <c r="E724" s="331"/>
      <c r="F724" s="331"/>
      <c r="G724" s="331"/>
      <c r="H724" s="332"/>
    </row>
    <row r="725" spans="1:8" ht="15.75" customHeight="1">
      <c r="A725" s="199"/>
      <c r="B725" s="189"/>
      <c r="C725" s="189"/>
      <c r="D725" s="189"/>
      <c r="E725" s="189"/>
      <c r="F725" s="189"/>
      <c r="G725" s="189"/>
      <c r="H725" s="189"/>
    </row>
    <row r="726" spans="1:8" ht="15.75" customHeight="1">
      <c r="A726" s="199"/>
      <c r="B726" s="189" t="s">
        <v>257</v>
      </c>
      <c r="C726" s="206"/>
      <c r="D726" s="206"/>
      <c r="E726" s="206"/>
      <c r="F726" s="206"/>
      <c r="G726" s="211"/>
      <c r="H726" s="189"/>
    </row>
    <row r="727" spans="1:8" ht="15.75" customHeight="1">
      <c r="A727" s="199"/>
      <c r="B727" s="189" t="s">
        <v>260</v>
      </c>
      <c r="C727" s="159">
        <v>4</v>
      </c>
      <c r="D727" s="159"/>
      <c r="E727" s="159"/>
      <c r="F727" s="213"/>
      <c r="G727" s="159">
        <f t="shared" ref="G727:G728" si="74">C727</f>
        <v>4</v>
      </c>
      <c r="H727" s="199" t="s">
        <v>239</v>
      </c>
    </row>
    <row r="728" spans="1:8" ht="15.75" customHeight="1">
      <c r="A728" s="199"/>
      <c r="B728" s="189" t="s">
        <v>116</v>
      </c>
      <c r="C728" s="159">
        <v>2</v>
      </c>
      <c r="D728" s="159"/>
      <c r="E728" s="159"/>
      <c r="F728" s="213"/>
      <c r="G728" s="159">
        <f t="shared" si="74"/>
        <v>2</v>
      </c>
      <c r="H728" s="199" t="s">
        <v>239</v>
      </c>
    </row>
    <row r="729" spans="1:8" ht="15.75" customHeight="1">
      <c r="A729" s="199"/>
      <c r="B729" s="189"/>
      <c r="C729" s="207"/>
      <c r="D729" s="207"/>
      <c r="E729" s="159"/>
      <c r="F729" s="160"/>
      <c r="G729" s="159"/>
      <c r="H729" s="189"/>
    </row>
    <row r="730" spans="1:8" ht="15.75" customHeight="1">
      <c r="A730" s="199"/>
      <c r="B730" s="189" t="s">
        <v>261</v>
      </c>
      <c r="C730" s="159"/>
      <c r="D730" s="206"/>
      <c r="E730" s="206"/>
      <c r="F730" s="206"/>
      <c r="G730" s="159"/>
      <c r="H730" s="189"/>
    </row>
    <row r="731" spans="1:8" ht="15.75" customHeight="1">
      <c r="A731" s="199"/>
      <c r="B731" s="189" t="s">
        <v>262</v>
      </c>
      <c r="C731" s="159">
        <v>2</v>
      </c>
      <c r="D731" s="159"/>
      <c r="E731" s="159"/>
      <c r="F731" s="213"/>
      <c r="G731" s="159">
        <f t="shared" ref="G731:G732" si="75">C731</f>
        <v>2</v>
      </c>
      <c r="H731" s="199" t="s">
        <v>239</v>
      </c>
    </row>
    <row r="732" spans="1:8" ht="15.75" customHeight="1">
      <c r="A732" s="199"/>
      <c r="B732" s="189" t="s">
        <v>263</v>
      </c>
      <c r="C732" s="159">
        <v>2</v>
      </c>
      <c r="D732" s="159"/>
      <c r="E732" s="159"/>
      <c r="F732" s="213"/>
      <c r="G732" s="159">
        <f t="shared" si="75"/>
        <v>2</v>
      </c>
      <c r="H732" s="199" t="s">
        <v>239</v>
      </c>
    </row>
    <row r="733" spans="1:8" ht="15.75" customHeight="1">
      <c r="A733" s="199"/>
      <c r="B733" s="189"/>
      <c r="C733" s="200"/>
      <c r="D733" s="207"/>
      <c r="E733" s="160"/>
      <c r="F733" s="160"/>
      <c r="G733" s="159"/>
      <c r="H733" s="189"/>
    </row>
    <row r="734" spans="1:8" ht="15.75" customHeight="1">
      <c r="A734" s="199"/>
      <c r="B734" s="205" t="s">
        <v>115</v>
      </c>
      <c r="C734" s="209"/>
      <c r="D734" s="205"/>
      <c r="E734" s="205"/>
      <c r="F734" s="205"/>
      <c r="G734" s="210">
        <f>SUM(G726:G733)</f>
        <v>10</v>
      </c>
      <c r="H734" s="199" t="s">
        <v>239</v>
      </c>
    </row>
    <row r="735" spans="1:8" ht="15.75" customHeight="1">
      <c r="A735" s="199"/>
      <c r="B735" s="189"/>
      <c r="C735" s="189"/>
      <c r="D735" s="189"/>
      <c r="E735" s="189"/>
      <c r="F735" s="189"/>
      <c r="G735" s="189"/>
      <c r="H735" s="189"/>
    </row>
    <row r="736" spans="1:8" ht="15.75" customHeight="1">
      <c r="A736" s="199" t="str">
        <f>'Abstract For Tin Hut'!A69</f>
        <v>D13</v>
      </c>
      <c r="B736" s="330" t="str">
        <f>'Abstract For Tin Hut'!B69</f>
        <v xml:space="preserve">Providing and fixing of C.P towel ring square/circular fixed to wooden cleats with C.P brass screws including cutting and making good the walls wherever required. </v>
      </c>
      <c r="C736" s="331"/>
      <c r="D736" s="331"/>
      <c r="E736" s="331"/>
      <c r="F736" s="331"/>
      <c r="G736" s="331"/>
      <c r="H736" s="332"/>
    </row>
    <row r="737" spans="1:8" ht="15.75" customHeight="1">
      <c r="A737" s="199"/>
      <c r="B737" s="189"/>
      <c r="C737" s="189"/>
      <c r="D737" s="189"/>
      <c r="E737" s="189"/>
      <c r="F737" s="189"/>
      <c r="G737" s="189"/>
      <c r="H737" s="189"/>
    </row>
    <row r="738" spans="1:8" ht="15.75" customHeight="1">
      <c r="A738" s="199"/>
      <c r="B738" s="189" t="s">
        <v>257</v>
      </c>
      <c r="C738" s="206"/>
      <c r="D738" s="206"/>
      <c r="E738" s="206"/>
      <c r="F738" s="206"/>
      <c r="G738" s="211"/>
      <c r="H738" s="189"/>
    </row>
    <row r="739" spans="1:8" ht="15.75" customHeight="1">
      <c r="A739" s="199"/>
      <c r="B739" s="189" t="s">
        <v>260</v>
      </c>
      <c r="C739" s="159">
        <v>1</v>
      </c>
      <c r="D739" s="159"/>
      <c r="E739" s="159"/>
      <c r="F739" s="213"/>
      <c r="G739" s="159">
        <f t="shared" ref="G739:G740" si="76">C739</f>
        <v>1</v>
      </c>
      <c r="H739" s="199" t="s">
        <v>239</v>
      </c>
    </row>
    <row r="740" spans="1:8" ht="15.75" customHeight="1">
      <c r="A740" s="199"/>
      <c r="B740" s="189" t="s">
        <v>116</v>
      </c>
      <c r="C740" s="159">
        <v>1</v>
      </c>
      <c r="D740" s="159"/>
      <c r="E740" s="159"/>
      <c r="F740" s="213"/>
      <c r="G740" s="159">
        <f t="shared" si="76"/>
        <v>1</v>
      </c>
      <c r="H740" s="199" t="s">
        <v>239</v>
      </c>
    </row>
    <row r="741" spans="1:8" ht="15.75" customHeight="1">
      <c r="A741" s="199"/>
      <c r="B741" s="189"/>
      <c r="C741" s="207"/>
      <c r="D741" s="207"/>
      <c r="E741" s="159"/>
      <c r="F741" s="160"/>
      <c r="G741" s="159"/>
      <c r="H741" s="189"/>
    </row>
    <row r="742" spans="1:8" ht="15.75" customHeight="1">
      <c r="A742" s="199"/>
      <c r="B742" s="189" t="s">
        <v>261</v>
      </c>
      <c r="C742" s="159"/>
      <c r="D742" s="206"/>
      <c r="E742" s="206"/>
      <c r="F742" s="206"/>
      <c r="G742" s="159"/>
      <c r="H742" s="189"/>
    </row>
    <row r="743" spans="1:8" ht="15.75" customHeight="1">
      <c r="A743" s="199"/>
      <c r="B743" s="189" t="s">
        <v>262</v>
      </c>
      <c r="C743" s="159">
        <v>1</v>
      </c>
      <c r="D743" s="159"/>
      <c r="E743" s="159"/>
      <c r="F743" s="213"/>
      <c r="G743" s="159">
        <f t="shared" ref="G743:G744" si="77">C743</f>
        <v>1</v>
      </c>
      <c r="H743" s="199" t="s">
        <v>239</v>
      </c>
    </row>
    <row r="744" spans="1:8" ht="15.75" customHeight="1">
      <c r="A744" s="199"/>
      <c r="B744" s="189" t="s">
        <v>263</v>
      </c>
      <c r="C744" s="159">
        <v>1</v>
      </c>
      <c r="D744" s="159"/>
      <c r="E744" s="159"/>
      <c r="F744" s="213"/>
      <c r="G744" s="159">
        <f t="shared" si="77"/>
        <v>1</v>
      </c>
      <c r="H744" s="199" t="s">
        <v>239</v>
      </c>
    </row>
    <row r="745" spans="1:8" ht="15.75" customHeight="1">
      <c r="A745" s="199"/>
      <c r="B745" s="189"/>
      <c r="C745" s="200"/>
      <c r="D745" s="207"/>
      <c r="E745" s="160"/>
      <c r="F745" s="160"/>
      <c r="G745" s="159"/>
      <c r="H745" s="189"/>
    </row>
    <row r="746" spans="1:8" ht="15.75" customHeight="1">
      <c r="A746" s="199"/>
      <c r="B746" s="205" t="s">
        <v>115</v>
      </c>
      <c r="C746" s="209"/>
      <c r="D746" s="205"/>
      <c r="E746" s="205"/>
      <c r="F746" s="205"/>
      <c r="G746" s="210">
        <f>SUM(G738:G745)</f>
        <v>4</v>
      </c>
      <c r="H746" s="199" t="s">
        <v>239</v>
      </c>
    </row>
    <row r="747" spans="1:8" ht="15.75" customHeight="1">
      <c r="A747" s="199"/>
      <c r="B747" s="189"/>
      <c r="C747" s="189"/>
      <c r="D747" s="189"/>
      <c r="E747" s="189"/>
      <c r="F747" s="189"/>
      <c r="G747" s="189"/>
      <c r="H747" s="189"/>
    </row>
    <row r="748" spans="1:8" ht="91.15" customHeight="1">
      <c r="A748" s="199" t="str">
        <f>'Abstract For Tin Hut'!A70</f>
        <v>D14</v>
      </c>
      <c r="B748" s="330" t="str">
        <f>'Abstract For Tin Hut'!B70</f>
        <v>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v>
      </c>
      <c r="C748" s="331"/>
      <c r="D748" s="331"/>
      <c r="E748" s="331"/>
      <c r="F748" s="331"/>
      <c r="G748" s="331"/>
      <c r="H748" s="332"/>
    </row>
    <row r="749" spans="1:8" ht="15.75" customHeight="1">
      <c r="A749" s="199"/>
      <c r="B749" s="189"/>
      <c r="C749" s="189"/>
      <c r="D749" s="189"/>
      <c r="E749" s="189"/>
      <c r="F749" s="189"/>
      <c r="G749" s="189"/>
      <c r="H749" s="189"/>
    </row>
    <row r="750" spans="1:8" ht="15.75" customHeight="1">
      <c r="A750" s="199"/>
      <c r="B750" s="168" t="s">
        <v>97</v>
      </c>
      <c r="C750" s="189"/>
      <c r="D750" s="189"/>
      <c r="E750" s="189"/>
      <c r="F750" s="189"/>
      <c r="G750" s="159">
        <v>100</v>
      </c>
      <c r="H750" s="160" t="s">
        <v>64</v>
      </c>
    </row>
    <row r="751" spans="1:8" ht="15.75" customHeight="1">
      <c r="A751" s="199"/>
      <c r="B751" s="168" t="s">
        <v>98</v>
      </c>
      <c r="C751" s="189"/>
      <c r="D751" s="189"/>
      <c r="E751" s="189"/>
      <c r="F751" s="189"/>
      <c r="G751" s="159">
        <v>80</v>
      </c>
      <c r="H751" s="160" t="s">
        <v>64</v>
      </c>
    </row>
    <row r="752" spans="1:8" ht="15.75" customHeight="1">
      <c r="A752" s="199"/>
      <c r="B752" s="168" t="s">
        <v>99</v>
      </c>
      <c r="C752" s="189"/>
      <c r="D752" s="189"/>
      <c r="E752" s="189"/>
      <c r="F752" s="189"/>
      <c r="G752" s="159">
        <v>80</v>
      </c>
      <c r="H752" s="160" t="s">
        <v>64</v>
      </c>
    </row>
    <row r="753" spans="1:8" ht="15.75" customHeight="1">
      <c r="A753" s="199"/>
      <c r="B753" s="168" t="s">
        <v>100</v>
      </c>
      <c r="C753" s="189"/>
      <c r="D753" s="189"/>
      <c r="E753" s="189"/>
      <c r="F753" s="189"/>
      <c r="G753" s="159">
        <v>70</v>
      </c>
      <c r="H753" s="160" t="s">
        <v>64</v>
      </c>
    </row>
    <row r="754" spans="1:8" ht="15.75" customHeight="1">
      <c r="A754" s="199"/>
      <c r="B754" s="231"/>
      <c r="C754" s="232"/>
      <c r="D754" s="232"/>
      <c r="E754" s="232"/>
      <c r="F754" s="232"/>
      <c r="G754" s="232"/>
      <c r="H754" s="233"/>
    </row>
    <row r="755" spans="1:8" ht="64.150000000000006" customHeight="1">
      <c r="A755" s="199" t="str">
        <f>'Abstract For Tin Hut'!A75</f>
        <v>D15</v>
      </c>
      <c r="B755" s="336" t="str">
        <f>'Abstract For Tin Hut'!B75</f>
        <v>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External work</v>
      </c>
      <c r="C755" s="337"/>
      <c r="D755" s="337"/>
      <c r="E755" s="337"/>
      <c r="F755" s="337"/>
      <c r="G755" s="337"/>
      <c r="H755" s="338"/>
    </row>
    <row r="756" spans="1:8" ht="15.75" customHeight="1">
      <c r="A756" s="199"/>
      <c r="B756" s="189"/>
      <c r="C756" s="189"/>
      <c r="D756" s="189"/>
      <c r="E756" s="189"/>
      <c r="F756" s="189"/>
      <c r="G756" s="189"/>
      <c r="H756" s="189"/>
    </row>
    <row r="757" spans="1:8" ht="15.75" customHeight="1">
      <c r="A757" s="199"/>
      <c r="B757" s="168" t="s">
        <v>97</v>
      </c>
      <c r="C757" s="189"/>
      <c r="D757" s="189"/>
      <c r="E757" s="189"/>
      <c r="F757" s="189"/>
      <c r="G757" s="159">
        <v>150</v>
      </c>
      <c r="H757" s="160" t="s">
        <v>64</v>
      </c>
    </row>
    <row r="758" spans="1:8" ht="15.75" customHeight="1">
      <c r="A758" s="199"/>
      <c r="B758" s="168" t="s">
        <v>98</v>
      </c>
      <c r="C758" s="189"/>
      <c r="D758" s="189"/>
      <c r="E758" s="189"/>
      <c r="F758" s="189"/>
      <c r="G758" s="159">
        <v>120</v>
      </c>
      <c r="H758" s="160" t="s">
        <v>64</v>
      </c>
    </row>
    <row r="759" spans="1:8" ht="15.75" customHeight="1">
      <c r="A759" s="199"/>
      <c r="B759" s="168" t="s">
        <v>99</v>
      </c>
      <c r="C759" s="189"/>
      <c r="D759" s="189"/>
      <c r="E759" s="189"/>
      <c r="F759" s="189"/>
      <c r="G759" s="159">
        <v>60</v>
      </c>
      <c r="H759" s="160" t="s">
        <v>64</v>
      </c>
    </row>
    <row r="760" spans="1:8" ht="15.75" customHeight="1">
      <c r="A760" s="199"/>
      <c r="B760" s="168" t="s">
        <v>100</v>
      </c>
      <c r="C760" s="189"/>
      <c r="D760" s="189"/>
      <c r="E760" s="189"/>
      <c r="F760" s="189"/>
      <c r="G760" s="159">
        <v>50</v>
      </c>
      <c r="H760" s="160" t="s">
        <v>64</v>
      </c>
    </row>
    <row r="761" spans="1:8" ht="15.75" customHeight="1">
      <c r="A761" s="199"/>
      <c r="B761" s="189"/>
      <c r="C761" s="189"/>
      <c r="D761" s="189"/>
      <c r="E761" s="189"/>
      <c r="F761" s="189"/>
      <c r="G761" s="189"/>
      <c r="H761" s="189"/>
    </row>
    <row r="762" spans="1:8" ht="59.25" customHeight="1">
      <c r="A762" s="199" t="str">
        <f>'Abstract For Tin Hut'!A80</f>
        <v>D16</v>
      </c>
      <c r="B762" s="344" t="str">
        <f>'Abstract For Tin Hut'!B80</f>
        <v>Providing and laying Non Pressure NP-3 class (Medium duty) R.C.C. pipes including collars/spigot jointed with stiff mixture of cement mortar in the proportion of 1:2 (1 cement : 2 fine sand) including testing of jointsetc. Complete 
450 mm dia RCC pipes.</v>
      </c>
      <c r="C762" s="345"/>
      <c r="D762" s="345"/>
      <c r="E762" s="345"/>
      <c r="F762" s="345"/>
      <c r="G762" s="345"/>
      <c r="H762" s="346"/>
    </row>
    <row r="763" spans="1:8" ht="15.75" customHeight="1">
      <c r="A763" s="199"/>
      <c r="B763" s="199"/>
      <c r="C763" s="200"/>
      <c r="D763" s="199"/>
      <c r="E763" s="199"/>
      <c r="F763" s="159"/>
      <c r="G763" s="207"/>
      <c r="H763" s="199"/>
    </row>
    <row r="764" spans="1:8" ht="15.75" customHeight="1">
      <c r="A764" s="199"/>
      <c r="B764" s="199" t="s">
        <v>134</v>
      </c>
      <c r="C764" s="200"/>
      <c r="D764" s="199"/>
      <c r="E764" s="199"/>
      <c r="F764" s="159"/>
      <c r="G764" s="207">
        <v>20</v>
      </c>
      <c r="H764" s="199" t="s">
        <v>57</v>
      </c>
    </row>
    <row r="765" spans="1:8" ht="15.75" customHeight="1">
      <c r="A765" s="199"/>
      <c r="B765" s="199"/>
      <c r="C765" s="200"/>
      <c r="D765" s="199"/>
      <c r="E765" s="199"/>
      <c r="F765" s="159"/>
      <c r="G765" s="207"/>
      <c r="H765" s="199"/>
    </row>
    <row r="766" spans="1:8" ht="108" customHeight="1">
      <c r="A766" s="199" t="str">
        <f>'Abstract For Tin Hut'!A81</f>
        <v>D17</v>
      </c>
      <c r="B766" s="344" t="str">
        <f>'Abstract For Tin Hut'!B81</f>
        <v>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v>
      </c>
      <c r="C766" s="345"/>
      <c r="D766" s="345"/>
      <c r="E766" s="345"/>
      <c r="F766" s="345"/>
      <c r="G766" s="345"/>
      <c r="H766" s="346"/>
    </row>
    <row r="767" spans="1:8" ht="15.75" customHeight="1">
      <c r="A767" s="199"/>
      <c r="B767" s="199"/>
      <c r="C767" s="199"/>
      <c r="D767" s="199"/>
      <c r="E767" s="199"/>
      <c r="F767" s="199"/>
      <c r="G767" s="199"/>
      <c r="H767" s="199"/>
    </row>
    <row r="768" spans="1:8" ht="27.75" customHeight="1">
      <c r="A768" s="199"/>
      <c r="B768" s="189" t="s">
        <v>135</v>
      </c>
      <c r="C768" s="189"/>
      <c r="D768" s="189"/>
      <c r="E768" s="189"/>
      <c r="F768" s="189"/>
      <c r="G768" s="234">
        <v>2</v>
      </c>
      <c r="H768" s="189" t="s">
        <v>106</v>
      </c>
    </row>
    <row r="769" spans="1:8" ht="15.75" customHeight="1">
      <c r="A769" s="199"/>
      <c r="B769" s="199"/>
      <c r="C769" s="199"/>
      <c r="D769" s="199"/>
      <c r="E769" s="199"/>
      <c r="F769" s="199"/>
      <c r="G769" s="199"/>
      <c r="H769" s="199"/>
    </row>
    <row r="770" spans="1:8" ht="15.75" customHeight="1">
      <c r="A770" s="235"/>
      <c r="B770" s="347" t="e">
        <f>'Abstract For Tin Hut'!#REF!</f>
        <v>#REF!</v>
      </c>
      <c r="C770" s="331"/>
      <c r="D770" s="331"/>
      <c r="E770" s="331"/>
      <c r="F770" s="331"/>
      <c r="G770" s="331"/>
      <c r="H770" s="332"/>
    </row>
    <row r="771" spans="1:8" ht="15.75" customHeight="1">
      <c r="A771" s="199"/>
      <c r="B771" s="189"/>
      <c r="C771" s="189"/>
      <c r="D771" s="189"/>
      <c r="E771" s="189"/>
      <c r="F771" s="189"/>
      <c r="G771" s="189"/>
      <c r="H771" s="189"/>
    </row>
    <row r="772" spans="1:8" ht="78" customHeight="1">
      <c r="A772" s="199" t="str">
        <f>'Abstract For Tin Hut'!A88</f>
        <v>E1</v>
      </c>
      <c r="B772" s="348" t="str">
        <f>'Abstract For Tin Hut'!B88</f>
        <v xml:space="preserve">Supply, Wiring, Testing &amp; Commissioning for switch board controlled light points with 3 X 1.5sq.mm FRLS PVC insulated copper wire and earthing with 1.5 sq.mm. FRLS PVC insulated copper wire in insurface / recessed Medium class FRLS PVC conduit,  surface tee, saddles,conduit fixing material, MS Connector, including providing &amp; fixing of modular switches as specified complete with modular plate with GI boxes of suitable as complete as required. </v>
      </c>
      <c r="C772" s="334"/>
      <c r="D772" s="334"/>
      <c r="E772" s="334"/>
      <c r="F772" s="334"/>
      <c r="G772" s="334"/>
      <c r="H772" s="335"/>
    </row>
    <row r="773" spans="1:8" ht="16.899999999999999" customHeight="1">
      <c r="A773" s="204"/>
      <c r="B773" s="204"/>
      <c r="C773" s="204"/>
      <c r="D773" s="204"/>
      <c r="E773" s="204"/>
      <c r="F773" s="204"/>
      <c r="G773" s="204"/>
      <c r="H773" s="204"/>
    </row>
    <row r="774" spans="1:8" ht="16.899999999999999" customHeight="1">
      <c r="A774" s="285" t="str">
        <f>'Abstract For Tin Hut'!A89</f>
        <v>E1.1</v>
      </c>
      <c r="B774" s="330" t="str">
        <f>'Abstract For Tin Hut'!B89</f>
        <v>First Point (One point controlled by one no. 6 amps switch.) (Normal Light Point)</v>
      </c>
      <c r="C774" s="349"/>
      <c r="D774" s="349"/>
      <c r="E774" s="349"/>
      <c r="F774" s="349"/>
      <c r="G774" s="349"/>
      <c r="H774" s="349"/>
    </row>
    <row r="775" spans="1:8" ht="16.899999999999999" customHeight="1">
      <c r="A775" s="204"/>
      <c r="B775" s="204"/>
      <c r="C775" s="204"/>
      <c r="D775" s="204"/>
      <c r="E775" s="204"/>
      <c r="F775" s="204"/>
      <c r="G775" s="204"/>
      <c r="H775" s="204"/>
    </row>
    <row r="776" spans="1:8" ht="16.899999999999999" customHeight="1">
      <c r="A776" s="204"/>
      <c r="B776" s="204" t="s">
        <v>325</v>
      </c>
      <c r="C776" s="204"/>
      <c r="D776" s="204"/>
      <c r="E776" s="204"/>
      <c r="F776" s="204"/>
      <c r="G776" s="272">
        <v>21</v>
      </c>
      <c r="H776" s="160" t="s">
        <v>7</v>
      </c>
    </row>
    <row r="777" spans="1:8" ht="16.899999999999999" customHeight="1">
      <c r="A777" s="204"/>
      <c r="B777" s="204" t="s">
        <v>326</v>
      </c>
      <c r="C777" s="204"/>
      <c r="D777" s="204"/>
      <c r="E777" s="204"/>
      <c r="F777" s="204"/>
      <c r="G777" s="272">
        <v>18</v>
      </c>
      <c r="H777" s="160" t="s">
        <v>7</v>
      </c>
    </row>
    <row r="778" spans="1:8" ht="16.899999999999999" customHeight="1">
      <c r="A778" s="204"/>
      <c r="B778" s="204"/>
      <c r="C778" s="204"/>
      <c r="D778" s="204"/>
      <c r="E778" s="204"/>
      <c r="F778" s="204"/>
      <c r="G778" s="272"/>
      <c r="H778" s="204"/>
    </row>
    <row r="779" spans="1:8" ht="15.75" customHeight="1">
      <c r="A779" s="273"/>
      <c r="B779" s="274" t="s">
        <v>115</v>
      </c>
      <c r="C779" s="275"/>
      <c r="D779" s="275"/>
      <c r="E779" s="275"/>
      <c r="F779" s="275"/>
      <c r="G779" s="276">
        <f>SUM(G776:G778)</f>
        <v>39</v>
      </c>
      <c r="H779" s="277" t="s">
        <v>7</v>
      </c>
    </row>
    <row r="780" spans="1:8" ht="15.75" customHeight="1">
      <c r="A780" s="278"/>
      <c r="B780" s="279"/>
      <c r="C780" s="280"/>
      <c r="D780" s="280"/>
      <c r="E780" s="280"/>
      <c r="F780" s="280"/>
      <c r="G780" s="281"/>
      <c r="H780" s="282"/>
    </row>
    <row r="781" spans="1:8" ht="15.75" customHeight="1">
      <c r="A781" s="278" t="str">
        <f>'Abstract For Tin Hut'!A90</f>
        <v>E1.2</v>
      </c>
      <c r="B781" s="350" t="str">
        <f>'Abstract For Tin Hut'!B90</f>
        <v xml:space="preserve">same as the above for Looping Point </v>
      </c>
      <c r="C781" s="351"/>
      <c r="D781" s="351"/>
      <c r="E781" s="351"/>
      <c r="F781" s="351"/>
      <c r="G781" s="351"/>
      <c r="H781" s="352"/>
    </row>
    <row r="782" spans="1:8" ht="15.75" customHeight="1">
      <c r="A782" s="278"/>
      <c r="B782" s="279"/>
      <c r="C782" s="280"/>
      <c r="D782" s="280"/>
      <c r="E782" s="280"/>
      <c r="F782" s="280"/>
      <c r="G782" s="281"/>
      <c r="H782" s="282"/>
    </row>
    <row r="783" spans="1:8" ht="15.75" customHeight="1">
      <c r="A783" s="278"/>
      <c r="B783" s="204" t="s">
        <v>325</v>
      </c>
      <c r="C783" s="204"/>
      <c r="D783" s="204"/>
      <c r="E783" s="204"/>
      <c r="F783" s="204"/>
      <c r="G783" s="272">
        <v>6</v>
      </c>
      <c r="H783" s="160" t="s">
        <v>7</v>
      </c>
    </row>
    <row r="784" spans="1:8" ht="15.75" customHeight="1">
      <c r="A784" s="278"/>
      <c r="B784" s="204" t="s">
        <v>326</v>
      </c>
      <c r="C784" s="204"/>
      <c r="D784" s="204"/>
      <c r="E784" s="204"/>
      <c r="F784" s="204"/>
      <c r="G784" s="272">
        <v>7</v>
      </c>
      <c r="H784" s="160" t="s">
        <v>7</v>
      </c>
    </row>
    <row r="785" spans="1:8" ht="15.75" customHeight="1">
      <c r="A785" s="278"/>
      <c r="B785" s="204"/>
      <c r="C785" s="204"/>
      <c r="D785" s="204"/>
      <c r="E785" s="204"/>
      <c r="F785" s="204"/>
      <c r="G785" s="272"/>
      <c r="H785" s="204"/>
    </row>
    <row r="786" spans="1:8" ht="15.75" customHeight="1">
      <c r="A786" s="278"/>
      <c r="B786" s="274" t="s">
        <v>115</v>
      </c>
      <c r="C786" s="275"/>
      <c r="D786" s="275"/>
      <c r="E786" s="275"/>
      <c r="F786" s="275"/>
      <c r="G786" s="276">
        <f>SUM(G783:G785)</f>
        <v>13</v>
      </c>
      <c r="H786" s="277" t="s">
        <v>7</v>
      </c>
    </row>
    <row r="787" spans="1:8" ht="15.75" customHeight="1">
      <c r="A787" s="278"/>
      <c r="B787" s="279"/>
      <c r="C787" s="280"/>
      <c r="D787" s="280"/>
      <c r="E787" s="280"/>
      <c r="F787" s="280"/>
      <c r="G787" s="281"/>
      <c r="H787" s="282"/>
    </row>
    <row r="788" spans="1:8" ht="64.5" customHeight="1">
      <c r="A788" s="278" t="str">
        <f>'Abstract For Tin Hut'!A91</f>
        <v>E2</v>
      </c>
      <c r="B788" s="350" t="str">
        <f>'Abstract For Tin Hut'!B91</f>
        <v xml:space="preserve">Supply, Wiring, Testing &amp; Commissioning for MCB controlled light points with 2 x 2.5 + 1 X 1.5 sq.mm FRLS PVC insulated copper wires in recessed / surface mounted in  in insurface / recessed Medium class FRLS PVC conduit, surface tee, saddles, conduit fixing material, MS Connector, along with all required fittings. (Cost of MCB not to be included) </v>
      </c>
      <c r="C788" s="351"/>
      <c r="D788" s="351"/>
      <c r="E788" s="351"/>
      <c r="F788" s="351"/>
      <c r="G788" s="351"/>
      <c r="H788" s="352"/>
    </row>
    <row r="789" spans="1:8" ht="15.75" customHeight="1">
      <c r="A789" s="278"/>
      <c r="B789" s="279"/>
      <c r="C789" s="280"/>
      <c r="D789" s="280"/>
      <c r="E789" s="280"/>
      <c r="F789" s="280"/>
      <c r="G789" s="281"/>
      <c r="H789" s="282"/>
    </row>
    <row r="790" spans="1:8" ht="15.75" customHeight="1">
      <c r="A790" s="278" t="str">
        <f>'Abstract For Tin Hut'!A92</f>
        <v>E2.1</v>
      </c>
      <c r="B790" s="350" t="str">
        <f>'Abstract For Tin Hut'!B92</f>
        <v xml:space="preserve">First Point (First light points controlled by one no.6A SP MCB) </v>
      </c>
      <c r="C790" s="351"/>
      <c r="D790" s="351"/>
      <c r="E790" s="351"/>
      <c r="F790" s="351"/>
      <c r="G790" s="351"/>
      <c r="H790" s="352"/>
    </row>
    <row r="791" spans="1:8" ht="15.75" customHeight="1">
      <c r="A791" s="278"/>
      <c r="B791" s="279"/>
      <c r="C791" s="280"/>
      <c r="D791" s="280"/>
      <c r="E791" s="280"/>
      <c r="F791" s="280"/>
      <c r="G791" s="281"/>
      <c r="H791" s="282"/>
    </row>
    <row r="792" spans="1:8" ht="15.75" customHeight="1">
      <c r="A792" s="278"/>
      <c r="B792" s="204" t="s">
        <v>325</v>
      </c>
      <c r="C792" s="204"/>
      <c r="D792" s="204"/>
      <c r="E792" s="204"/>
      <c r="F792" s="204"/>
      <c r="G792" s="272">
        <v>6</v>
      </c>
      <c r="H792" s="160" t="s">
        <v>7</v>
      </c>
    </row>
    <row r="793" spans="1:8" ht="15.75" customHeight="1">
      <c r="A793" s="278"/>
      <c r="B793" s="204" t="s">
        <v>326</v>
      </c>
      <c r="C793" s="204"/>
      <c r="D793" s="204"/>
      <c r="E793" s="204"/>
      <c r="F793" s="204"/>
      <c r="G793" s="272">
        <v>5</v>
      </c>
      <c r="H793" s="160" t="s">
        <v>7</v>
      </c>
    </row>
    <row r="794" spans="1:8" ht="15.75" customHeight="1">
      <c r="A794" s="278"/>
      <c r="B794" s="204"/>
      <c r="C794" s="204"/>
      <c r="D794" s="204"/>
      <c r="E794" s="204"/>
      <c r="F794" s="204"/>
      <c r="G794" s="272"/>
      <c r="H794" s="204"/>
    </row>
    <row r="795" spans="1:8" ht="15.75" customHeight="1">
      <c r="A795" s="278"/>
      <c r="B795" s="274" t="s">
        <v>115</v>
      </c>
      <c r="C795" s="275"/>
      <c r="D795" s="275"/>
      <c r="E795" s="275"/>
      <c r="F795" s="275"/>
      <c r="G795" s="276">
        <f>SUM(G792:G794)</f>
        <v>11</v>
      </c>
      <c r="H795" s="277" t="s">
        <v>7</v>
      </c>
    </row>
    <row r="796" spans="1:8" ht="15.75" customHeight="1">
      <c r="A796" s="278"/>
      <c r="B796" s="279"/>
      <c r="C796" s="280"/>
      <c r="D796" s="280"/>
      <c r="E796" s="280"/>
      <c r="F796" s="280"/>
      <c r="G796" s="281"/>
      <c r="H796" s="282"/>
    </row>
    <row r="797" spans="1:8" ht="15.75" customHeight="1">
      <c r="A797" s="278" t="str">
        <f>'Abstract For Tin Hut'!A93</f>
        <v>E2.2</v>
      </c>
      <c r="B797" s="350" t="str">
        <f>'Abstract For Tin Hut'!B93</f>
        <v xml:space="preserve">same as above for the Looping Point </v>
      </c>
      <c r="C797" s="351"/>
      <c r="D797" s="351"/>
      <c r="E797" s="351"/>
      <c r="F797" s="351"/>
      <c r="G797" s="351"/>
      <c r="H797" s="352"/>
    </row>
    <row r="798" spans="1:8" ht="15.75" customHeight="1">
      <c r="A798" s="278"/>
      <c r="B798" s="279"/>
      <c r="C798" s="280"/>
      <c r="D798" s="280"/>
      <c r="E798" s="280"/>
      <c r="F798" s="280"/>
      <c r="G798" s="281"/>
      <c r="H798" s="282"/>
    </row>
    <row r="799" spans="1:8" ht="15.75" customHeight="1">
      <c r="A799" s="278"/>
      <c r="B799" s="204" t="s">
        <v>325</v>
      </c>
      <c r="C799" s="204"/>
      <c r="D799" s="204"/>
      <c r="E799" s="204"/>
      <c r="F799" s="204"/>
      <c r="G799" s="272">
        <v>2</v>
      </c>
      <c r="H799" s="160" t="s">
        <v>7</v>
      </c>
    </row>
    <row r="800" spans="1:8" ht="15.75" customHeight="1">
      <c r="A800" s="278"/>
      <c r="B800" s="204" t="s">
        <v>326</v>
      </c>
      <c r="C800" s="204"/>
      <c r="D800" s="204"/>
      <c r="E800" s="204"/>
      <c r="F800" s="204"/>
      <c r="G800" s="272">
        <v>3</v>
      </c>
      <c r="H800" s="160" t="s">
        <v>7</v>
      </c>
    </row>
    <row r="801" spans="1:8" ht="15.75" customHeight="1">
      <c r="A801" s="278"/>
      <c r="B801" s="204"/>
      <c r="C801" s="204"/>
      <c r="D801" s="204"/>
      <c r="E801" s="204"/>
      <c r="F801" s="204"/>
      <c r="G801" s="272"/>
      <c r="H801" s="204"/>
    </row>
    <row r="802" spans="1:8" ht="15.75" customHeight="1">
      <c r="A802" s="278"/>
      <c r="B802" s="274" t="s">
        <v>115</v>
      </c>
      <c r="C802" s="275"/>
      <c r="D802" s="275"/>
      <c r="E802" s="275"/>
      <c r="F802" s="275"/>
      <c r="G802" s="276">
        <f>SUM(G799:G801)</f>
        <v>5</v>
      </c>
      <c r="H802" s="277" t="s">
        <v>7</v>
      </c>
    </row>
    <row r="803" spans="1:8" ht="15.75" customHeight="1">
      <c r="A803" s="278"/>
      <c r="B803" s="279"/>
      <c r="C803" s="280"/>
      <c r="D803" s="280"/>
      <c r="E803" s="280"/>
      <c r="F803" s="280"/>
      <c r="G803" s="281"/>
      <c r="H803" s="282"/>
    </row>
    <row r="804" spans="1:8" ht="77.25" customHeight="1">
      <c r="A804" s="278" t="str">
        <f>'Abstract For Tin Hut'!A94</f>
        <v>E3</v>
      </c>
      <c r="B804" s="341" t="str">
        <f>'Abstract For Tin Hut'!B94</f>
        <v>Supply, Wiring, Testing &amp; Commissioning for  6 A multistandard shutterd switched socket outlet with 3 x 1.5 sq mm FRLS PVC insulated copper wire &amp; earthing with 1.5 sq.mm FRLS PVC insulated copper wire  in  surface / recessed Medium class FRLS PVC conduit, surface tee, saddles,conduit fixing material, MS Connector, including providing &amp; fixing of 6amps modular switch, socket complete with modular plate with suitable size of GI box complete in all respect.</v>
      </c>
      <c r="C804" s="342"/>
      <c r="D804" s="342"/>
      <c r="E804" s="342"/>
      <c r="F804" s="342"/>
      <c r="G804" s="342"/>
      <c r="H804" s="343"/>
    </row>
    <row r="805" spans="1:8" ht="15.75" customHeight="1">
      <c r="A805" s="278"/>
      <c r="B805" s="279"/>
      <c r="C805" s="280"/>
      <c r="D805" s="280"/>
      <c r="E805" s="280"/>
      <c r="F805" s="280"/>
      <c r="G805" s="281"/>
      <c r="H805" s="282"/>
    </row>
    <row r="806" spans="1:8" ht="15.75" customHeight="1">
      <c r="A806" s="278"/>
      <c r="B806" s="204" t="s">
        <v>325</v>
      </c>
      <c r="C806" s="204"/>
      <c r="D806" s="204"/>
      <c r="E806" s="204"/>
      <c r="F806" s="204"/>
      <c r="G806" s="272">
        <v>16</v>
      </c>
      <c r="H806" s="160" t="s">
        <v>7</v>
      </c>
    </row>
    <row r="807" spans="1:8" ht="15.75" customHeight="1">
      <c r="A807" s="278"/>
      <c r="B807" s="204" t="s">
        <v>326</v>
      </c>
      <c r="C807" s="204"/>
      <c r="D807" s="204"/>
      <c r="E807" s="204"/>
      <c r="F807" s="204"/>
      <c r="G807" s="272">
        <v>12</v>
      </c>
      <c r="H807" s="160" t="s">
        <v>7</v>
      </c>
    </row>
    <row r="808" spans="1:8" ht="15.75" customHeight="1">
      <c r="A808" s="278"/>
      <c r="B808" s="204"/>
      <c r="C808" s="204"/>
      <c r="D808" s="204"/>
      <c r="E808" s="204"/>
      <c r="F808" s="204"/>
      <c r="G808" s="272"/>
      <c r="H808" s="204"/>
    </row>
    <row r="809" spans="1:8" ht="15.75" customHeight="1">
      <c r="A809" s="278"/>
      <c r="B809" s="274" t="s">
        <v>115</v>
      </c>
      <c r="C809" s="275"/>
      <c r="D809" s="275"/>
      <c r="E809" s="275"/>
      <c r="F809" s="275"/>
      <c r="G809" s="276">
        <f>SUM(G806:G808)</f>
        <v>28</v>
      </c>
      <c r="H809" s="277" t="s">
        <v>7</v>
      </c>
    </row>
    <row r="810" spans="1:8" ht="15.75" customHeight="1">
      <c r="A810" s="278"/>
      <c r="B810" s="279"/>
      <c r="C810" s="280"/>
      <c r="D810" s="280"/>
      <c r="E810" s="280"/>
      <c r="F810" s="280"/>
      <c r="G810" s="281"/>
      <c r="H810" s="282"/>
    </row>
    <row r="811" spans="1:8" ht="83.25" customHeight="1">
      <c r="A811" s="278" t="str">
        <f>'Abstract For Tin Hut'!A95</f>
        <v>E4</v>
      </c>
      <c r="B811" s="350" t="str">
        <f>'Abstract For Tin Hut'!B95</f>
        <v xml:space="preserve">Supply, Wiring, Testing &amp; Commissioning for 1 nos, 16 A  shuttered, switched socket outlets with 2 x4 +1 x 2.5 sq.mm FRLS PVC insulated copper wire &amp; earthing with 2.5 sq.mm FRLS PVC insulated copper wire in  surface / recessed Medium class FRLS PVC conduit, including providing &amp; fixing of 1 nos. of 16amps modular switched socket outlets alongwith 1nos 16 A switch with modular plate with GI box complete. </v>
      </c>
      <c r="C811" s="351"/>
      <c r="D811" s="351"/>
      <c r="E811" s="351"/>
      <c r="F811" s="351"/>
      <c r="G811" s="351"/>
      <c r="H811" s="352"/>
    </row>
    <row r="812" spans="1:8" ht="15.75" customHeight="1">
      <c r="A812" s="278"/>
      <c r="B812" s="279"/>
      <c r="C812" s="280"/>
      <c r="D812" s="280"/>
      <c r="E812" s="280"/>
      <c r="F812" s="280"/>
      <c r="G812" s="281"/>
      <c r="H812" s="282"/>
    </row>
    <row r="813" spans="1:8" ht="15.75" customHeight="1">
      <c r="A813" s="278"/>
      <c r="B813" s="204" t="s">
        <v>325</v>
      </c>
      <c r="C813" s="204"/>
      <c r="D813" s="204"/>
      <c r="E813" s="204"/>
      <c r="F813" s="204"/>
      <c r="G813" s="272">
        <v>8</v>
      </c>
      <c r="H813" s="160" t="s">
        <v>7</v>
      </c>
    </row>
    <row r="814" spans="1:8" ht="15.75" customHeight="1">
      <c r="A814" s="278"/>
      <c r="B814" s="204" t="s">
        <v>326</v>
      </c>
      <c r="C814" s="204"/>
      <c r="D814" s="204"/>
      <c r="E814" s="204"/>
      <c r="F814" s="204"/>
      <c r="G814" s="272">
        <v>8</v>
      </c>
      <c r="H814" s="160" t="s">
        <v>7</v>
      </c>
    </row>
    <row r="815" spans="1:8" ht="15.75" customHeight="1">
      <c r="A815" s="278"/>
      <c r="B815" s="204"/>
      <c r="C815" s="204"/>
      <c r="D815" s="204"/>
      <c r="E815" s="204"/>
      <c r="F815" s="204"/>
      <c r="G815" s="272"/>
      <c r="H815" s="204"/>
    </row>
    <row r="816" spans="1:8" ht="15.75" customHeight="1">
      <c r="A816" s="278"/>
      <c r="B816" s="274" t="s">
        <v>115</v>
      </c>
      <c r="C816" s="275"/>
      <c r="D816" s="275"/>
      <c r="E816" s="275"/>
      <c r="F816" s="275"/>
      <c r="G816" s="276">
        <f>SUM(G813:G815)</f>
        <v>16</v>
      </c>
      <c r="H816" s="277" t="s">
        <v>7</v>
      </c>
    </row>
    <row r="817" spans="1:8" ht="15.75" customHeight="1">
      <c r="A817" s="278"/>
      <c r="B817" s="279"/>
      <c r="C817" s="280"/>
      <c r="D817" s="280"/>
      <c r="E817" s="280"/>
      <c r="F817" s="280"/>
      <c r="G817" s="281"/>
      <c r="H817" s="282"/>
    </row>
    <row r="818" spans="1:8" ht="71.25" customHeight="1">
      <c r="A818" s="278" t="str">
        <f>'Abstract For Tin Hut'!A96</f>
        <v>E5</v>
      </c>
      <c r="B818" s="350" t="str">
        <f>'Abstract For Tin Hut'!B96</f>
        <v xml:space="preserve">Supply and wiring of exhaust fan point with 3 X 1.5 sq.mm FRLS PVC insulated copper conductor cable in in  surface / recessed GI conduit, fixing on surface or wall/ceiling including fixing of saddles etc. including galvanised M.S. box, modular range of plate switches, 6A socket, modular cover plate, PVC insulated copper earth wire etc. complete as required.  </v>
      </c>
      <c r="C818" s="351"/>
      <c r="D818" s="351"/>
      <c r="E818" s="351"/>
      <c r="F818" s="351"/>
      <c r="G818" s="351"/>
      <c r="H818" s="352"/>
    </row>
    <row r="819" spans="1:8" ht="15.75" customHeight="1">
      <c r="A819" s="278"/>
      <c r="B819" s="279"/>
      <c r="C819" s="280"/>
      <c r="D819" s="280"/>
      <c r="E819" s="280"/>
      <c r="F819" s="280"/>
      <c r="G819" s="281"/>
      <c r="H819" s="282"/>
    </row>
    <row r="820" spans="1:8" ht="15.75" customHeight="1">
      <c r="A820" s="278"/>
      <c r="B820" s="204" t="s">
        <v>325</v>
      </c>
      <c r="C820" s="204"/>
      <c r="D820" s="204"/>
      <c r="E820" s="204"/>
      <c r="F820" s="204"/>
      <c r="G820" s="272">
        <v>3</v>
      </c>
      <c r="H820" s="160" t="s">
        <v>7</v>
      </c>
    </row>
    <row r="821" spans="1:8" ht="15.75" customHeight="1">
      <c r="A821" s="278"/>
      <c r="B821" s="204" t="s">
        <v>326</v>
      </c>
      <c r="C821" s="204"/>
      <c r="D821" s="204"/>
      <c r="E821" s="204"/>
      <c r="F821" s="204"/>
      <c r="G821" s="272">
        <v>4</v>
      </c>
      <c r="H821" s="160" t="s">
        <v>7</v>
      </c>
    </row>
    <row r="822" spans="1:8" ht="15.75" customHeight="1">
      <c r="A822" s="278"/>
      <c r="B822" s="204"/>
      <c r="C822" s="204"/>
      <c r="D822" s="204"/>
      <c r="E822" s="204"/>
      <c r="F822" s="204"/>
      <c r="G822" s="272"/>
      <c r="H822" s="204"/>
    </row>
    <row r="823" spans="1:8" ht="15.75" customHeight="1">
      <c r="A823" s="278"/>
      <c r="B823" s="274" t="s">
        <v>115</v>
      </c>
      <c r="C823" s="275"/>
      <c r="D823" s="275"/>
      <c r="E823" s="275"/>
      <c r="F823" s="275"/>
      <c r="G823" s="276">
        <f>SUM(G820:G822)</f>
        <v>7</v>
      </c>
      <c r="H823" s="277" t="s">
        <v>7</v>
      </c>
    </row>
    <row r="824" spans="1:8" ht="15.75" customHeight="1">
      <c r="A824" s="278"/>
      <c r="B824" s="279"/>
      <c r="C824" s="280"/>
      <c r="D824" s="280"/>
      <c r="E824" s="280"/>
      <c r="F824" s="280"/>
      <c r="G824" s="281"/>
      <c r="H824" s="282"/>
    </row>
    <row r="825" spans="1:8" ht="63" customHeight="1">
      <c r="A825" s="278" t="str">
        <f>'Abstract For Tin Hut'!A97</f>
        <v>E6</v>
      </c>
      <c r="B825" s="350" t="str">
        <f>'Abstract For Tin Hut'!B97</f>
        <v xml:space="preserve">Wiring for the Ceiling fan points with 3X1.5 Sq.mm PVC insulated stranded copper conductor wires in concealed FRLS PVC. conduits in ceiling / walls as directed including providing Hexagonal fan Box , Electronic fan regulator,6 amp switch, 5 sided G.I. Boxes for housing the regulator and earthing complete as required. </v>
      </c>
      <c r="C825" s="351"/>
      <c r="D825" s="351"/>
      <c r="E825" s="351"/>
      <c r="F825" s="351"/>
      <c r="G825" s="351"/>
      <c r="H825" s="352"/>
    </row>
    <row r="826" spans="1:8" ht="15.75" customHeight="1">
      <c r="A826" s="278"/>
      <c r="B826" s="279"/>
      <c r="C826" s="280"/>
      <c r="D826" s="280"/>
      <c r="E826" s="280"/>
      <c r="F826" s="280"/>
      <c r="G826" s="281"/>
      <c r="H826" s="282"/>
    </row>
    <row r="827" spans="1:8" ht="15.75" customHeight="1">
      <c r="A827" s="278"/>
      <c r="B827" s="204" t="s">
        <v>325</v>
      </c>
      <c r="C827" s="204"/>
      <c r="D827" s="204"/>
      <c r="E827" s="204"/>
      <c r="F827" s="204"/>
      <c r="G827" s="272">
        <v>4</v>
      </c>
      <c r="H827" s="160" t="s">
        <v>7</v>
      </c>
    </row>
    <row r="828" spans="1:8" ht="15.75" customHeight="1">
      <c r="A828" s="278"/>
      <c r="B828" s="204" t="s">
        <v>326</v>
      </c>
      <c r="C828" s="204"/>
      <c r="D828" s="204"/>
      <c r="E828" s="204"/>
      <c r="F828" s="204"/>
      <c r="G828" s="272">
        <v>3</v>
      </c>
      <c r="H828" s="160" t="s">
        <v>7</v>
      </c>
    </row>
    <row r="829" spans="1:8" ht="15.75" customHeight="1">
      <c r="A829" s="278"/>
      <c r="B829" s="204"/>
      <c r="C829" s="204"/>
      <c r="D829" s="204"/>
      <c r="E829" s="204"/>
      <c r="F829" s="204"/>
      <c r="G829" s="272"/>
      <c r="H829" s="204"/>
    </row>
    <row r="830" spans="1:8" ht="15.75" customHeight="1">
      <c r="A830" s="278"/>
      <c r="B830" s="274" t="s">
        <v>115</v>
      </c>
      <c r="C830" s="275"/>
      <c r="D830" s="275"/>
      <c r="E830" s="275"/>
      <c r="F830" s="275"/>
      <c r="G830" s="276">
        <f>SUM(G827:G829)</f>
        <v>7</v>
      </c>
      <c r="H830" s="277" t="s">
        <v>7</v>
      </c>
    </row>
    <row r="831" spans="1:8" ht="15.75" customHeight="1">
      <c r="A831" s="278"/>
      <c r="B831" s="279"/>
      <c r="C831" s="280"/>
      <c r="D831" s="280"/>
      <c r="E831" s="280"/>
      <c r="F831" s="280"/>
      <c r="G831" s="281"/>
      <c r="H831" s="282"/>
    </row>
    <row r="832" spans="1:8" ht="64.5" customHeight="1">
      <c r="A832" s="278" t="str">
        <f>'Abstract For Tin Hut'!A98</f>
        <v>E7</v>
      </c>
      <c r="B832" s="341" t="str">
        <f>'Abstract For Tin Hut'!B98</f>
        <v xml:space="preserve">Providing and fixing in position the following FRLS PVC conduits including all accessories concealed in F. ceiling (PVC conduit not to be instaUed above false ceilfng) /waif/ floor as required including M.S. junction or pull boxes with 3mm thick perspex sheet cover plate compl-ete with 1.6 mm dia G.I. pull wires in the length of conduit. </v>
      </c>
      <c r="C832" s="342"/>
      <c r="D832" s="342"/>
      <c r="E832" s="342"/>
      <c r="F832" s="342"/>
      <c r="G832" s="342"/>
      <c r="H832" s="343"/>
    </row>
    <row r="833" spans="1:8" ht="15.75" customHeight="1">
      <c r="A833" s="278"/>
      <c r="B833" s="279"/>
      <c r="C833" s="280"/>
      <c r="D833" s="280"/>
      <c r="E833" s="280"/>
      <c r="F833" s="280"/>
      <c r="G833" s="281"/>
      <c r="H833" s="282"/>
    </row>
    <row r="834" spans="1:8" ht="37.5" customHeight="1">
      <c r="A834" s="282" t="str">
        <f>'Abstract For Tin Hut'!A99</f>
        <v>E7.1</v>
      </c>
      <c r="B834" s="279" t="str">
        <f>'Abstract For Tin Hut'!B99</f>
        <v>20 mm dia conduit ( 1.6 mm thick)</v>
      </c>
      <c r="C834" s="279"/>
      <c r="D834" s="279"/>
      <c r="E834" s="279"/>
      <c r="F834" s="279"/>
      <c r="G834" s="288">
        <v>50</v>
      </c>
      <c r="H834" s="282" t="s">
        <v>64</v>
      </c>
    </row>
    <row r="835" spans="1:8" ht="32.25" customHeight="1">
      <c r="A835" s="282" t="str">
        <f>'Abstract For Tin Hut'!A100</f>
        <v>E7.2</v>
      </c>
      <c r="B835" s="279" t="str">
        <f>'Abstract For Tin Hut'!B100</f>
        <v>25 mm dia conduit (1.6 mm thick)</v>
      </c>
      <c r="C835" s="279"/>
      <c r="D835" s="279"/>
      <c r="E835" s="279"/>
      <c r="F835" s="279"/>
      <c r="G835" s="288">
        <v>60</v>
      </c>
      <c r="H835" s="282" t="s">
        <v>64</v>
      </c>
    </row>
    <row r="836" spans="1:8" ht="33.75" customHeight="1">
      <c r="A836" s="282" t="str">
        <f>'Abstract For Tin Hut'!A101</f>
        <v>E7.3</v>
      </c>
      <c r="B836" s="279" t="str">
        <f>'Abstract For Tin Hut'!B101</f>
        <v>32 mm dia conduit (2.0 mm thick)</v>
      </c>
      <c r="C836" s="279"/>
      <c r="D836" s="279"/>
      <c r="E836" s="279"/>
      <c r="F836" s="279"/>
      <c r="G836" s="288">
        <v>40</v>
      </c>
      <c r="H836" s="282" t="s">
        <v>64</v>
      </c>
    </row>
    <row r="837" spans="1:8" ht="15.75" customHeight="1">
      <c r="A837" s="279"/>
      <c r="B837" s="279"/>
      <c r="C837" s="279"/>
      <c r="D837" s="279"/>
      <c r="E837" s="279"/>
      <c r="F837" s="279"/>
      <c r="G837" s="279"/>
      <c r="H837" s="279"/>
    </row>
    <row r="838" spans="1:8" ht="126" customHeight="1">
      <c r="A838" s="278" t="str">
        <f>'Abstract For Tin Hut'!A102</f>
        <v>E8</v>
      </c>
      <c r="B838" s="341" t="str">
        <f>'Abstract For Tin Hut'!B102</f>
        <v xml:space="preserve">Supply,installing ,connecting testing and commissioning of the following double door 1/4 rows vertical type 1.6 mm thick and 1. 4 thick door sheet steel enclosed fully recessed type, TPN Miniature Circuit Breakers Distribution Boards dust proof, verm-in proof, with hinged and lockable doors complete with DP MCB's and inter- connection with copper wire , insulated copper bus bar , cable glands-/conduit entry bushes, bonding to earth and paint-ing. Also provide separate neutral: busbar for each phase. Provide separate ,Earth Links for each phase. Use brass thimbles for connections of all: wires. 1 row for single phase and 4 rows for 3 phase. Provide separate 4 way 63 A main neutral link also. The phase busbar links shall be factory pre insulated. </v>
      </c>
      <c r="C838" s="342"/>
      <c r="D838" s="342"/>
      <c r="E838" s="342"/>
      <c r="F838" s="342"/>
      <c r="G838" s="342"/>
      <c r="H838" s="343"/>
    </row>
    <row r="839" spans="1:8" ht="15.75" customHeight="1">
      <c r="A839" s="279"/>
      <c r="B839" s="279"/>
      <c r="C839" s="279"/>
      <c r="D839" s="279"/>
      <c r="E839" s="279"/>
      <c r="F839" s="279"/>
      <c r="G839" s="279"/>
      <c r="H839" s="279"/>
    </row>
    <row r="840" spans="1:8" ht="36" customHeight="1">
      <c r="A840" s="282" t="str">
        <f>'Abstract For Tin Hut'!A103</f>
        <v>E8.1</v>
      </c>
      <c r="B840" s="341" t="str">
        <f>'Abstract For Tin Hut'!B103</f>
        <v xml:space="preserve">10 Way TPN DB, each phase consisting of 8 Nos. 10/20 AMP SP MCB's and controlled by one number 100 mA sensitivity 63 AMPS DP ELCB backed up with 1 no 63 Amps 4 pole MCB. </v>
      </c>
      <c r="C840" s="342"/>
      <c r="D840" s="342"/>
      <c r="E840" s="342"/>
      <c r="F840" s="342"/>
      <c r="G840" s="342"/>
      <c r="H840" s="343"/>
    </row>
    <row r="841" spans="1:8" ht="19.5" customHeight="1">
      <c r="A841" s="279"/>
      <c r="B841" s="279"/>
      <c r="C841" s="279"/>
      <c r="D841" s="279"/>
      <c r="E841" s="279"/>
      <c r="F841" s="279"/>
      <c r="G841" s="279"/>
      <c r="H841" s="279"/>
    </row>
    <row r="842" spans="1:8" ht="19.5" customHeight="1">
      <c r="A842" s="279"/>
      <c r="B842" s="279" t="s">
        <v>115</v>
      </c>
      <c r="C842" s="279"/>
      <c r="D842" s="279"/>
      <c r="E842" s="279"/>
      <c r="F842" s="279"/>
      <c r="G842" s="288">
        <v>1</v>
      </c>
      <c r="H842" s="282" t="s">
        <v>239</v>
      </c>
    </row>
    <row r="843" spans="1:8" ht="15.75" customHeight="1">
      <c r="A843" s="279"/>
      <c r="B843" s="279"/>
      <c r="C843" s="279"/>
      <c r="D843" s="279"/>
      <c r="E843" s="279"/>
      <c r="F843" s="279"/>
      <c r="G843" s="279"/>
      <c r="H843" s="279"/>
    </row>
    <row r="844" spans="1:8" ht="36" customHeight="1">
      <c r="A844" s="282" t="str">
        <f>'Abstract For Tin Hut'!A104</f>
        <v>E8.2</v>
      </c>
      <c r="B844" s="341" t="str">
        <f>'Abstract For Tin Hut'!B104</f>
        <v xml:space="preserve">8 Way TPN DB, each phase consisting of 6 Nos. 10/20 AMP SP MCB's and controlled by one number 100 mA sensitivity 63 AMPS DP ELCB backed up with 1 no 63 Amps 4 pole MCB. </v>
      </c>
      <c r="C844" s="342"/>
      <c r="D844" s="342"/>
      <c r="E844" s="342"/>
      <c r="F844" s="342"/>
      <c r="G844" s="342"/>
      <c r="H844" s="343"/>
    </row>
    <row r="845" spans="1:8" ht="15.75" customHeight="1">
      <c r="A845" s="279"/>
      <c r="B845" s="279"/>
      <c r="C845" s="279"/>
      <c r="D845" s="279"/>
      <c r="E845" s="279"/>
      <c r="F845" s="279"/>
      <c r="G845" s="279"/>
      <c r="H845" s="279"/>
    </row>
    <row r="846" spans="1:8" ht="15.75" customHeight="1">
      <c r="A846" s="279"/>
      <c r="B846" s="279" t="s">
        <v>115</v>
      </c>
      <c r="C846" s="279"/>
      <c r="D846" s="279"/>
      <c r="E846" s="279"/>
      <c r="F846" s="279"/>
      <c r="G846" s="288">
        <v>2</v>
      </c>
      <c r="H846" s="282" t="s">
        <v>239</v>
      </c>
    </row>
    <row r="847" spans="1:8" ht="15.75" customHeight="1">
      <c r="A847" s="279"/>
      <c r="B847" s="279"/>
      <c r="C847" s="279"/>
      <c r="D847" s="279"/>
      <c r="E847" s="279"/>
      <c r="F847" s="279"/>
      <c r="G847" s="279"/>
      <c r="H847" s="279"/>
    </row>
    <row r="848" spans="1:8" ht="36.75" customHeight="1">
      <c r="A848" s="282" t="str">
        <f>'Abstract For Tin Hut'!A105</f>
        <v>E8.3</v>
      </c>
      <c r="B848" s="341" t="str">
        <f>'Abstract For Tin Hut'!B105</f>
        <v>14 Way TPN DB, each phase consisting of 12 Nos. 10/20 AMP SP MCB's and controlled by one number 100 mA sensitivity 63 AMPS DP ELCB backed up with 1 no 63 Amps 4 pole MCB.</v>
      </c>
      <c r="C848" s="342"/>
      <c r="D848" s="342"/>
      <c r="E848" s="342"/>
      <c r="F848" s="342"/>
      <c r="G848" s="342"/>
      <c r="H848" s="343"/>
    </row>
    <row r="849" spans="1:10" ht="17.25" customHeight="1">
      <c r="A849" s="279"/>
      <c r="B849" s="279"/>
      <c r="C849" s="279"/>
      <c r="D849" s="279"/>
      <c r="E849" s="279"/>
      <c r="F849" s="279"/>
      <c r="G849" s="279"/>
      <c r="H849" s="279"/>
    </row>
    <row r="850" spans="1:10" ht="17.25" customHeight="1">
      <c r="A850" s="279"/>
      <c r="B850" s="279" t="s">
        <v>115</v>
      </c>
      <c r="C850" s="279"/>
      <c r="D850" s="279"/>
      <c r="E850" s="279"/>
      <c r="F850" s="279"/>
      <c r="G850" s="288">
        <v>1</v>
      </c>
      <c r="H850" s="282" t="s">
        <v>239</v>
      </c>
    </row>
    <row r="851" spans="1:10" ht="15.75" customHeight="1">
      <c r="A851" s="279"/>
      <c r="B851" s="279"/>
      <c r="C851" s="279"/>
      <c r="D851" s="279"/>
      <c r="E851" s="279"/>
      <c r="F851" s="279"/>
      <c r="G851" s="279"/>
      <c r="H851" s="279"/>
    </row>
    <row r="852" spans="1:10" ht="36" customHeight="1">
      <c r="A852" s="282" t="str">
        <f>'Abstract For Tin Hut'!A106</f>
        <v>E9</v>
      </c>
      <c r="B852" s="341" t="str">
        <f>'Abstract For Tin Hut'!B106</f>
        <v>Supply, Installation, Testing &amp; Commissioning of 1200 mm dia 5 Star rated ceiling fan with all accessories as complete as required. (Make -Havells / Oriant / Bajaj ).</v>
      </c>
      <c r="C852" s="342"/>
      <c r="D852" s="342"/>
      <c r="E852" s="342"/>
      <c r="F852" s="342"/>
      <c r="G852" s="342"/>
      <c r="H852" s="343"/>
    </row>
    <row r="853" spans="1:10" ht="15" customHeight="1">
      <c r="A853" s="279"/>
      <c r="B853" s="279"/>
      <c r="C853" s="279"/>
      <c r="D853" s="279"/>
      <c r="E853" s="279"/>
      <c r="F853" s="279"/>
      <c r="G853" s="279"/>
      <c r="H853" s="279"/>
    </row>
    <row r="854" spans="1:10" ht="15" customHeight="1">
      <c r="A854" s="278"/>
      <c r="B854" s="204" t="s">
        <v>325</v>
      </c>
      <c r="C854" s="204"/>
      <c r="D854" s="204"/>
      <c r="E854" s="204"/>
      <c r="F854" s="204"/>
      <c r="G854" s="272">
        <v>4</v>
      </c>
      <c r="H854" s="160" t="s">
        <v>7</v>
      </c>
      <c r="I854" s="290"/>
      <c r="J854" s="290"/>
    </row>
    <row r="855" spans="1:10" ht="15" customHeight="1">
      <c r="A855" s="278"/>
      <c r="B855" s="204" t="s">
        <v>326</v>
      </c>
      <c r="C855" s="204"/>
      <c r="D855" s="204"/>
      <c r="E855" s="204"/>
      <c r="F855" s="204"/>
      <c r="G855" s="272">
        <v>3</v>
      </c>
      <c r="H855" s="160" t="s">
        <v>7</v>
      </c>
      <c r="I855" s="290"/>
      <c r="J855" s="290"/>
    </row>
    <row r="856" spans="1:10" ht="15" customHeight="1">
      <c r="A856" s="278"/>
      <c r="B856" s="204"/>
      <c r="C856" s="204"/>
      <c r="D856" s="204"/>
      <c r="E856" s="204"/>
      <c r="F856" s="204"/>
      <c r="G856" s="272"/>
      <c r="H856" s="204"/>
      <c r="I856" s="290"/>
      <c r="J856" s="290"/>
    </row>
    <row r="857" spans="1:10" ht="15" customHeight="1">
      <c r="A857" s="278"/>
      <c r="B857" s="274" t="s">
        <v>115</v>
      </c>
      <c r="C857" s="275"/>
      <c r="D857" s="275"/>
      <c r="E857" s="275"/>
      <c r="F857" s="275"/>
      <c r="G857" s="276">
        <f>SUM(G854:G856)</f>
        <v>7</v>
      </c>
      <c r="H857" s="277" t="s">
        <v>7</v>
      </c>
      <c r="I857" s="290"/>
      <c r="J857" s="290"/>
    </row>
    <row r="858" spans="1:10" ht="15.75" customHeight="1">
      <c r="A858" s="279"/>
      <c r="B858" s="279"/>
      <c r="C858" s="279"/>
      <c r="D858" s="279"/>
      <c r="E858" s="279"/>
      <c r="F858" s="279"/>
      <c r="G858" s="279"/>
      <c r="H858" s="279"/>
    </row>
    <row r="859" spans="1:10" ht="39" customHeight="1">
      <c r="A859" s="282" t="str">
        <f>'Abstract For Tin Hut'!A107</f>
        <v>E10</v>
      </c>
      <c r="B859" s="341" t="str">
        <f>'Abstract For Tin Hut'!B107</f>
        <v>Supply &amp; Installation, Testing &amp; Commissioning of 250 mm dia exhaust fan with all accessories as complete as required. (Make -Havells / Oriant / Bajaj ).</v>
      </c>
      <c r="C859" s="342"/>
      <c r="D859" s="342"/>
      <c r="E859" s="342"/>
      <c r="F859" s="342"/>
      <c r="G859" s="342"/>
      <c r="H859" s="343"/>
    </row>
    <row r="860" spans="1:10" ht="15.75" customHeight="1">
      <c r="A860" s="279"/>
      <c r="B860" s="279"/>
      <c r="C860" s="279"/>
      <c r="D860" s="279"/>
      <c r="E860" s="279"/>
      <c r="F860" s="279"/>
      <c r="G860" s="279"/>
      <c r="H860" s="279"/>
    </row>
    <row r="861" spans="1:10" ht="15.75" customHeight="1">
      <c r="A861" s="278"/>
      <c r="B861" s="204" t="s">
        <v>325</v>
      </c>
      <c r="C861" s="204"/>
      <c r="D861" s="204"/>
      <c r="E861" s="204"/>
      <c r="F861" s="204"/>
      <c r="G861" s="272">
        <v>3</v>
      </c>
      <c r="H861" s="160" t="s">
        <v>7</v>
      </c>
      <c r="I861" s="290"/>
      <c r="J861" s="290"/>
    </row>
    <row r="862" spans="1:10" ht="15.75" customHeight="1">
      <c r="A862" s="278"/>
      <c r="B862" s="204" t="s">
        <v>326</v>
      </c>
      <c r="C862" s="204"/>
      <c r="D862" s="204"/>
      <c r="E862" s="204"/>
      <c r="F862" s="204"/>
      <c r="G862" s="272">
        <v>4</v>
      </c>
      <c r="H862" s="160" t="s">
        <v>7</v>
      </c>
      <c r="I862" s="290"/>
      <c r="J862" s="290"/>
    </row>
    <row r="863" spans="1:10" ht="15.75" customHeight="1">
      <c r="A863" s="278"/>
      <c r="B863" s="204"/>
      <c r="C863" s="204"/>
      <c r="D863" s="204"/>
      <c r="E863" s="204"/>
      <c r="F863" s="204"/>
      <c r="G863" s="272"/>
      <c r="H863" s="204"/>
      <c r="I863" s="290"/>
      <c r="J863" s="290"/>
    </row>
    <row r="864" spans="1:10" ht="15.75" customHeight="1">
      <c r="A864" s="278"/>
      <c r="B864" s="274" t="s">
        <v>115</v>
      </c>
      <c r="C864" s="275"/>
      <c r="D864" s="275"/>
      <c r="E864" s="275"/>
      <c r="F864" s="275"/>
      <c r="G864" s="276">
        <f>SUM(G861:G863)</f>
        <v>7</v>
      </c>
      <c r="H864" s="277" t="s">
        <v>7</v>
      </c>
      <c r="I864" s="290"/>
      <c r="J864" s="290"/>
    </row>
    <row r="865" spans="1:8" ht="15.75" customHeight="1">
      <c r="A865" s="279"/>
      <c r="B865" s="279"/>
      <c r="C865" s="279"/>
      <c r="D865" s="279"/>
      <c r="E865" s="279"/>
      <c r="F865" s="279"/>
      <c r="G865" s="279"/>
      <c r="H865" s="279"/>
    </row>
    <row r="866" spans="1:8" ht="23.25" customHeight="1">
      <c r="A866" s="282" t="str">
        <f>'Abstract For Tin Hut'!A108</f>
        <v>E11</v>
      </c>
      <c r="B866" s="341" t="str">
        <f>'Abstract For Tin Hut'!B108</f>
        <v>Supplying of light fixtures as per sample approved.</v>
      </c>
      <c r="C866" s="342"/>
      <c r="D866" s="342"/>
      <c r="E866" s="342"/>
      <c r="F866" s="342"/>
      <c r="G866" s="342"/>
      <c r="H866" s="343"/>
    </row>
    <row r="867" spans="1:8" ht="15.75" customHeight="1">
      <c r="A867" s="279"/>
      <c r="B867" s="279"/>
      <c r="C867" s="279"/>
      <c r="D867" s="279"/>
      <c r="E867" s="279"/>
      <c r="F867" s="279"/>
      <c r="G867" s="279"/>
      <c r="H867" s="279"/>
    </row>
    <row r="868" spans="1:8" ht="15.75" customHeight="1">
      <c r="A868" s="236"/>
      <c r="B868" s="237"/>
      <c r="C868" s="237"/>
      <c r="D868" s="237"/>
      <c r="E868" s="237"/>
      <c r="F868" s="237"/>
      <c r="G868" s="237"/>
      <c r="H868" s="237"/>
    </row>
    <row r="869" spans="1:8" ht="15.75" customHeight="1">
      <c r="A869" s="236"/>
      <c r="B869" s="237"/>
      <c r="C869" s="237"/>
      <c r="D869" s="237"/>
      <c r="E869" s="237"/>
      <c r="F869" s="237"/>
      <c r="G869" s="237"/>
      <c r="H869" s="237"/>
    </row>
    <row r="870" spans="1:8" ht="15.75" customHeight="1">
      <c r="A870" s="236"/>
      <c r="B870" s="237"/>
      <c r="C870" s="237"/>
      <c r="D870" s="237"/>
      <c r="E870" s="237"/>
      <c r="F870" s="237"/>
      <c r="G870" s="237"/>
      <c r="H870" s="237"/>
    </row>
    <row r="871" spans="1:8" ht="15.75" customHeight="1">
      <c r="A871" s="236"/>
      <c r="B871" s="237"/>
      <c r="C871" s="237"/>
      <c r="D871" s="237"/>
      <c r="E871" s="237"/>
      <c r="F871" s="237"/>
      <c r="G871" s="237"/>
      <c r="H871" s="237"/>
    </row>
    <row r="872" spans="1:8" ht="15.75" customHeight="1">
      <c r="A872" s="236"/>
      <c r="B872" s="237"/>
      <c r="C872" s="237"/>
      <c r="D872" s="237"/>
      <c r="E872" s="237"/>
      <c r="F872" s="237"/>
      <c r="G872" s="237"/>
      <c r="H872" s="237"/>
    </row>
    <row r="873" spans="1:8" ht="15.75" customHeight="1">
      <c r="A873" s="236"/>
      <c r="B873" s="237"/>
      <c r="C873" s="237"/>
      <c r="D873" s="237"/>
      <c r="E873" s="237"/>
      <c r="F873" s="237"/>
      <c r="G873" s="237"/>
      <c r="H873" s="237"/>
    </row>
    <row r="874" spans="1:8" ht="15.75" customHeight="1">
      <c r="A874" s="236"/>
      <c r="B874" s="237"/>
      <c r="C874" s="237"/>
      <c r="D874" s="237"/>
      <c r="E874" s="237"/>
      <c r="F874" s="237"/>
      <c r="G874" s="237"/>
      <c r="H874" s="237"/>
    </row>
    <row r="875" spans="1:8" ht="15.75" customHeight="1">
      <c r="A875" s="236"/>
      <c r="B875" s="237"/>
      <c r="C875" s="237"/>
      <c r="D875" s="237"/>
      <c r="E875" s="237"/>
      <c r="F875" s="237"/>
      <c r="G875" s="237"/>
      <c r="H875" s="237"/>
    </row>
    <row r="876" spans="1:8" ht="15.75" customHeight="1">
      <c r="A876" s="236"/>
      <c r="B876" s="237"/>
      <c r="C876" s="237"/>
      <c r="D876" s="237"/>
      <c r="E876" s="237"/>
      <c r="F876" s="237"/>
      <c r="G876" s="237"/>
      <c r="H876" s="237"/>
    </row>
    <row r="877" spans="1:8" ht="15.75" customHeight="1">
      <c r="A877" s="236"/>
      <c r="B877" s="237"/>
      <c r="C877" s="237"/>
      <c r="D877" s="237"/>
      <c r="E877" s="237"/>
      <c r="F877" s="237"/>
      <c r="G877" s="237"/>
      <c r="H877" s="237"/>
    </row>
    <row r="878" spans="1:8" ht="15.75" customHeight="1">
      <c r="A878" s="236"/>
      <c r="B878" s="237"/>
      <c r="C878" s="237"/>
      <c r="D878" s="237"/>
      <c r="E878" s="237"/>
      <c r="F878" s="237"/>
      <c r="G878" s="237"/>
      <c r="H878" s="237"/>
    </row>
    <row r="879" spans="1:8" ht="15.75" customHeight="1">
      <c r="A879" s="236"/>
      <c r="B879" s="237"/>
      <c r="C879" s="237"/>
      <c r="D879" s="237"/>
      <c r="E879" s="237"/>
      <c r="F879" s="237"/>
      <c r="G879" s="237"/>
      <c r="H879" s="237"/>
    </row>
    <row r="880" spans="1:8" ht="15.75" customHeight="1">
      <c r="A880" s="236"/>
      <c r="B880" s="237"/>
      <c r="C880" s="237"/>
      <c r="D880" s="237"/>
      <c r="E880" s="237"/>
      <c r="F880" s="237"/>
      <c r="G880" s="237"/>
      <c r="H880" s="237"/>
    </row>
    <row r="881" spans="1:8" ht="15.75" customHeight="1">
      <c r="A881" s="236"/>
      <c r="B881" s="237"/>
      <c r="C881" s="237"/>
      <c r="D881" s="237"/>
      <c r="E881" s="237"/>
      <c r="F881" s="237"/>
      <c r="G881" s="237"/>
      <c r="H881" s="237"/>
    </row>
    <row r="882" spans="1:8" ht="15.75" customHeight="1">
      <c r="A882" s="236"/>
      <c r="B882" s="237"/>
      <c r="C882" s="237"/>
      <c r="D882" s="237"/>
      <c r="E882" s="237"/>
      <c r="F882" s="237"/>
      <c r="G882" s="237"/>
      <c r="H882" s="237"/>
    </row>
    <row r="883" spans="1:8" ht="15.75" customHeight="1">
      <c r="A883" s="236"/>
      <c r="B883" s="237"/>
      <c r="C883" s="237"/>
      <c r="D883" s="237"/>
      <c r="E883" s="237"/>
      <c r="F883" s="237"/>
      <c r="G883" s="237"/>
      <c r="H883" s="237"/>
    </row>
    <row r="884" spans="1:8" ht="15.75" customHeight="1">
      <c r="A884" s="236"/>
      <c r="B884" s="237"/>
      <c r="C884" s="237"/>
      <c r="D884" s="237"/>
      <c r="E884" s="237"/>
      <c r="F884" s="237"/>
      <c r="G884" s="237"/>
      <c r="H884" s="237"/>
    </row>
    <row r="885" spans="1:8" ht="15.75" customHeight="1">
      <c r="A885" s="236"/>
      <c r="B885" s="237"/>
      <c r="C885" s="237"/>
      <c r="D885" s="237"/>
      <c r="E885" s="237"/>
      <c r="F885" s="237"/>
      <c r="G885" s="237"/>
      <c r="H885" s="237"/>
    </row>
    <row r="886" spans="1:8" ht="15.75" customHeight="1">
      <c r="A886" s="236"/>
      <c r="B886" s="237"/>
      <c r="C886" s="237"/>
      <c r="D886" s="237"/>
      <c r="E886" s="237"/>
      <c r="F886" s="237"/>
      <c r="G886" s="237"/>
      <c r="H886" s="237"/>
    </row>
    <row r="887" spans="1:8" ht="15.75" customHeight="1">
      <c r="A887" s="236"/>
      <c r="B887" s="237"/>
      <c r="C887" s="237"/>
      <c r="D887" s="237"/>
      <c r="E887" s="237"/>
      <c r="F887" s="237"/>
      <c r="G887" s="237"/>
      <c r="H887" s="237"/>
    </row>
    <row r="888" spans="1:8" ht="15.75" customHeight="1">
      <c r="A888" s="236"/>
      <c r="B888" s="237"/>
      <c r="C888" s="237"/>
      <c r="D888" s="237"/>
      <c r="E888" s="237"/>
      <c r="F888" s="237"/>
      <c r="G888" s="237"/>
      <c r="H888" s="237"/>
    </row>
    <row r="889" spans="1:8" ht="15.75" customHeight="1">
      <c r="A889" s="236"/>
      <c r="B889" s="237"/>
      <c r="C889" s="237"/>
      <c r="D889" s="237"/>
      <c r="E889" s="237"/>
      <c r="F889" s="237"/>
      <c r="G889" s="237"/>
      <c r="H889" s="237"/>
    </row>
    <row r="890" spans="1:8" ht="15.75" customHeight="1">
      <c r="A890" s="236"/>
      <c r="B890" s="237"/>
      <c r="C890" s="237"/>
      <c r="D890" s="237"/>
      <c r="E890" s="237"/>
      <c r="F890" s="237"/>
      <c r="G890" s="237"/>
      <c r="H890" s="237"/>
    </row>
    <row r="891" spans="1:8" ht="15.75" customHeight="1">
      <c r="A891" s="236"/>
      <c r="B891" s="237"/>
      <c r="C891" s="237"/>
      <c r="D891" s="237"/>
      <c r="E891" s="237"/>
      <c r="F891" s="237"/>
      <c r="G891" s="237"/>
      <c r="H891" s="237"/>
    </row>
    <row r="892" spans="1:8" ht="15.75" customHeight="1">
      <c r="A892" s="236"/>
      <c r="B892" s="237"/>
      <c r="C892" s="237"/>
      <c r="D892" s="237"/>
      <c r="E892" s="237"/>
      <c r="F892" s="237"/>
      <c r="G892" s="237"/>
      <c r="H892" s="237"/>
    </row>
    <row r="893" spans="1:8" ht="15.75" customHeight="1">
      <c r="A893" s="236"/>
      <c r="B893" s="237"/>
      <c r="C893" s="237"/>
      <c r="D893" s="237"/>
      <c r="E893" s="237"/>
      <c r="F893" s="237"/>
      <c r="G893" s="237"/>
      <c r="H893" s="237"/>
    </row>
    <row r="894" spans="1:8" ht="15.75" customHeight="1">
      <c r="A894" s="236"/>
      <c r="B894" s="237"/>
      <c r="C894" s="237"/>
      <c r="D894" s="237"/>
      <c r="E894" s="237"/>
      <c r="F894" s="237"/>
      <c r="G894" s="237"/>
      <c r="H894" s="237"/>
    </row>
    <row r="895" spans="1:8" ht="15.75" customHeight="1">
      <c r="A895" s="236"/>
      <c r="B895" s="237"/>
      <c r="C895" s="237"/>
      <c r="D895" s="237"/>
      <c r="E895" s="237"/>
      <c r="F895" s="237"/>
      <c r="G895" s="237"/>
      <c r="H895" s="237"/>
    </row>
    <row r="896" spans="1:8" ht="15.75" customHeight="1">
      <c r="A896" s="236"/>
      <c r="B896" s="237"/>
      <c r="C896" s="237"/>
      <c r="D896" s="237"/>
      <c r="E896" s="237"/>
      <c r="F896" s="237"/>
      <c r="G896" s="237"/>
      <c r="H896" s="237"/>
    </row>
    <row r="897" spans="1:8" ht="15.75" customHeight="1">
      <c r="A897" s="236"/>
      <c r="B897" s="237"/>
      <c r="C897" s="237"/>
      <c r="D897" s="237"/>
      <c r="E897" s="237"/>
      <c r="F897" s="237"/>
      <c r="G897" s="237"/>
      <c r="H897" s="237"/>
    </row>
    <row r="898" spans="1:8" ht="15.75" customHeight="1">
      <c r="A898" s="236"/>
      <c r="B898" s="237"/>
      <c r="C898" s="237"/>
      <c r="D898" s="237"/>
      <c r="E898" s="237"/>
      <c r="F898" s="237"/>
      <c r="G898" s="237"/>
      <c r="H898" s="237"/>
    </row>
    <row r="899" spans="1:8" ht="15.75" customHeight="1">
      <c r="A899" s="236"/>
      <c r="B899" s="237"/>
      <c r="C899" s="237"/>
      <c r="D899" s="237"/>
      <c r="E899" s="237"/>
      <c r="F899" s="237"/>
      <c r="G899" s="237"/>
      <c r="H899" s="237"/>
    </row>
    <row r="900" spans="1:8" ht="15.75" customHeight="1">
      <c r="A900" s="236"/>
      <c r="B900" s="237"/>
      <c r="C900" s="237"/>
      <c r="D900" s="237"/>
      <c r="E900" s="237"/>
      <c r="F900" s="237"/>
      <c r="G900" s="237"/>
      <c r="H900" s="237"/>
    </row>
    <row r="901" spans="1:8" ht="15.75" customHeight="1">
      <c r="A901" s="236"/>
      <c r="B901" s="237"/>
      <c r="C901" s="237"/>
      <c r="D901" s="237"/>
      <c r="E901" s="237"/>
      <c r="F901" s="237"/>
      <c r="G901" s="237"/>
      <c r="H901" s="237"/>
    </row>
    <row r="902" spans="1:8" ht="15.75" customHeight="1">
      <c r="A902" s="236"/>
      <c r="B902" s="237"/>
      <c r="C902" s="237"/>
      <c r="D902" s="237"/>
      <c r="E902" s="237"/>
      <c r="F902" s="237"/>
      <c r="G902" s="237"/>
      <c r="H902" s="237"/>
    </row>
    <row r="903" spans="1:8" ht="15.75" customHeight="1">
      <c r="A903" s="236"/>
      <c r="B903" s="237"/>
      <c r="C903" s="237"/>
      <c r="D903" s="237"/>
      <c r="E903" s="237"/>
      <c r="F903" s="237"/>
      <c r="G903" s="237"/>
      <c r="H903" s="237"/>
    </row>
    <row r="904" spans="1:8" ht="15.75" customHeight="1">
      <c r="A904" s="236"/>
      <c r="B904" s="237"/>
      <c r="C904" s="237"/>
      <c r="D904" s="237"/>
      <c r="E904" s="237"/>
      <c r="F904" s="237"/>
      <c r="G904" s="237"/>
      <c r="H904" s="237"/>
    </row>
    <row r="905" spans="1:8" ht="15.75" customHeight="1">
      <c r="A905" s="236"/>
      <c r="B905" s="237"/>
      <c r="C905" s="237"/>
      <c r="D905" s="237"/>
      <c r="E905" s="237"/>
      <c r="F905" s="237"/>
      <c r="G905" s="237"/>
      <c r="H905" s="237"/>
    </row>
    <row r="906" spans="1:8" ht="15.75" customHeight="1">
      <c r="A906" s="236"/>
      <c r="B906" s="237"/>
      <c r="C906" s="237"/>
      <c r="D906" s="237"/>
      <c r="E906" s="237"/>
      <c r="F906" s="237"/>
      <c r="G906" s="237"/>
      <c r="H906" s="237"/>
    </row>
    <row r="907" spans="1:8" ht="15.75" customHeight="1">
      <c r="A907" s="236"/>
      <c r="B907" s="237"/>
      <c r="C907" s="237"/>
      <c r="D907" s="237"/>
      <c r="E907" s="237"/>
      <c r="F907" s="237"/>
      <c r="G907" s="237"/>
      <c r="H907" s="237"/>
    </row>
    <row r="908" spans="1:8" ht="15.75" customHeight="1">
      <c r="A908" s="236"/>
      <c r="B908" s="237"/>
      <c r="C908" s="237"/>
      <c r="D908" s="237"/>
      <c r="E908" s="237"/>
      <c r="F908" s="237"/>
      <c r="G908" s="237"/>
      <c r="H908" s="237"/>
    </row>
    <row r="909" spans="1:8" ht="15.75" customHeight="1">
      <c r="A909" s="236"/>
      <c r="B909" s="237"/>
      <c r="C909" s="237"/>
      <c r="D909" s="237"/>
      <c r="E909" s="237"/>
      <c r="F909" s="237"/>
      <c r="G909" s="237"/>
      <c r="H909" s="237"/>
    </row>
    <row r="910" spans="1:8" ht="15.75" customHeight="1">
      <c r="A910" s="236"/>
      <c r="B910" s="237"/>
      <c r="C910" s="237"/>
      <c r="D910" s="237"/>
      <c r="E910" s="237"/>
      <c r="F910" s="237"/>
      <c r="G910" s="237"/>
      <c r="H910" s="237"/>
    </row>
    <row r="911" spans="1:8" ht="15.75" customHeight="1">
      <c r="A911" s="236"/>
      <c r="B911" s="237"/>
      <c r="C911" s="237"/>
      <c r="D911" s="237"/>
      <c r="E911" s="237"/>
      <c r="F911" s="237"/>
      <c r="G911" s="237"/>
      <c r="H911" s="237"/>
    </row>
    <row r="912" spans="1:8" ht="15.75" customHeight="1">
      <c r="A912" s="236"/>
      <c r="B912" s="237"/>
      <c r="C912" s="237"/>
      <c r="D912" s="237"/>
      <c r="E912" s="237"/>
      <c r="F912" s="237"/>
      <c r="G912" s="237"/>
      <c r="H912" s="237"/>
    </row>
    <row r="913" spans="1:8" ht="15.75" customHeight="1">
      <c r="A913" s="236"/>
      <c r="B913" s="237"/>
      <c r="C913" s="237"/>
      <c r="D913" s="237"/>
      <c r="E913" s="237"/>
      <c r="F913" s="237"/>
      <c r="G913" s="237"/>
      <c r="H913" s="237"/>
    </row>
    <row r="914" spans="1:8" ht="15.75" customHeight="1">
      <c r="A914" s="236"/>
      <c r="B914" s="237"/>
      <c r="C914" s="237"/>
      <c r="D914" s="237"/>
      <c r="E914" s="237"/>
      <c r="F914" s="237"/>
      <c r="G914" s="237"/>
      <c r="H914" s="237"/>
    </row>
    <row r="915" spans="1:8" ht="15.75" customHeight="1">
      <c r="A915" s="236"/>
      <c r="B915" s="237"/>
      <c r="C915" s="237"/>
      <c r="D915" s="237"/>
      <c r="E915" s="237"/>
      <c r="F915" s="237"/>
      <c r="G915" s="237"/>
      <c r="H915" s="237"/>
    </row>
    <row r="916" spans="1:8" ht="15.75" customHeight="1">
      <c r="A916" s="236"/>
      <c r="B916" s="237"/>
      <c r="C916" s="237"/>
      <c r="D916" s="237"/>
      <c r="E916" s="237"/>
      <c r="F916" s="237"/>
      <c r="G916" s="237"/>
      <c r="H916" s="237"/>
    </row>
    <row r="917" spans="1:8" ht="15.75" customHeight="1">
      <c r="A917" s="236"/>
      <c r="B917" s="237"/>
      <c r="C917" s="237"/>
      <c r="D917" s="237"/>
      <c r="E917" s="237"/>
      <c r="F917" s="237"/>
      <c r="G917" s="237"/>
      <c r="H917" s="237"/>
    </row>
    <row r="918" spans="1:8" ht="15.75" customHeight="1">
      <c r="A918" s="236"/>
      <c r="B918" s="237"/>
      <c r="C918" s="237"/>
      <c r="D918" s="237"/>
      <c r="E918" s="237"/>
      <c r="F918" s="237"/>
      <c r="G918" s="237"/>
      <c r="H918" s="237"/>
    </row>
    <row r="919" spans="1:8" ht="15.75" customHeight="1">
      <c r="A919" s="236"/>
      <c r="B919" s="237"/>
      <c r="C919" s="237"/>
      <c r="D919" s="237"/>
      <c r="E919" s="237"/>
      <c r="F919" s="237"/>
      <c r="G919" s="237"/>
      <c r="H919" s="237"/>
    </row>
    <row r="920" spans="1:8" ht="15.75" customHeight="1">
      <c r="A920" s="236"/>
      <c r="B920" s="237"/>
      <c r="C920" s="237"/>
      <c r="D920" s="237"/>
      <c r="E920" s="237"/>
      <c r="F920" s="237"/>
      <c r="G920" s="237"/>
      <c r="H920" s="237"/>
    </row>
    <row r="921" spans="1:8" ht="15.75" customHeight="1">
      <c r="A921" s="236"/>
      <c r="B921" s="237"/>
      <c r="C921" s="237"/>
      <c r="D921" s="237"/>
      <c r="E921" s="237"/>
      <c r="F921" s="237"/>
      <c r="G921" s="237"/>
      <c r="H921" s="237"/>
    </row>
    <row r="922" spans="1:8" ht="15.75" customHeight="1">
      <c r="A922" s="236"/>
      <c r="B922" s="237"/>
      <c r="C922" s="237"/>
      <c r="D922" s="237"/>
      <c r="E922" s="237"/>
      <c r="F922" s="237"/>
      <c r="G922" s="237"/>
      <c r="H922" s="237"/>
    </row>
    <row r="923" spans="1:8" ht="15.75" customHeight="1">
      <c r="A923" s="236"/>
      <c r="B923" s="237"/>
      <c r="C923" s="237"/>
      <c r="D923" s="237"/>
      <c r="E923" s="237"/>
      <c r="F923" s="237"/>
      <c r="G923" s="237"/>
      <c r="H923" s="237"/>
    </row>
    <row r="924" spans="1:8" ht="15.75" customHeight="1">
      <c r="A924" s="236"/>
      <c r="B924" s="237"/>
      <c r="C924" s="237"/>
      <c r="D924" s="237"/>
      <c r="E924" s="237"/>
      <c r="F924" s="237"/>
      <c r="G924" s="237"/>
      <c r="H924" s="237"/>
    </row>
    <row r="925" spans="1:8" ht="15.75" customHeight="1">
      <c r="A925" s="236"/>
      <c r="B925" s="237"/>
      <c r="C925" s="237"/>
      <c r="D925" s="237"/>
      <c r="E925" s="237"/>
      <c r="F925" s="237"/>
      <c r="G925" s="237"/>
      <c r="H925" s="237"/>
    </row>
    <row r="926" spans="1:8" ht="15.75" customHeight="1">
      <c r="A926" s="236"/>
      <c r="B926" s="237"/>
      <c r="C926" s="237"/>
      <c r="D926" s="237"/>
      <c r="E926" s="237"/>
      <c r="F926" s="237"/>
      <c r="G926" s="237"/>
      <c r="H926" s="237"/>
    </row>
    <row r="927" spans="1:8" ht="15.75" customHeight="1">
      <c r="A927" s="236"/>
      <c r="B927" s="237"/>
      <c r="C927" s="237"/>
      <c r="D927" s="237"/>
      <c r="E927" s="237"/>
      <c r="F927" s="237"/>
      <c r="G927" s="237"/>
      <c r="H927" s="237"/>
    </row>
    <row r="928" spans="1:8" ht="15.75" customHeight="1">
      <c r="A928" s="236"/>
      <c r="B928" s="237"/>
      <c r="C928" s="237"/>
      <c r="D928" s="237"/>
      <c r="E928" s="237"/>
      <c r="F928" s="237"/>
      <c r="G928" s="237"/>
      <c r="H928" s="237"/>
    </row>
    <row r="929" spans="1:8" ht="15.75" customHeight="1">
      <c r="A929" s="236"/>
      <c r="B929" s="237"/>
      <c r="C929" s="237"/>
      <c r="D929" s="237"/>
      <c r="E929" s="237"/>
      <c r="F929" s="237"/>
      <c r="G929" s="237"/>
      <c r="H929" s="237"/>
    </row>
    <row r="930" spans="1:8" ht="15.75" customHeight="1">
      <c r="A930" s="236"/>
      <c r="B930" s="237"/>
      <c r="C930" s="237"/>
      <c r="D930" s="237"/>
      <c r="E930" s="237"/>
      <c r="F930" s="237"/>
      <c r="G930" s="237"/>
      <c r="H930" s="237"/>
    </row>
    <row r="931" spans="1:8" ht="15.75" customHeight="1">
      <c r="A931" s="236"/>
      <c r="B931" s="237"/>
      <c r="C931" s="237"/>
      <c r="D931" s="237"/>
      <c r="E931" s="237"/>
      <c r="F931" s="237"/>
      <c r="G931" s="237"/>
      <c r="H931" s="237"/>
    </row>
    <row r="932" spans="1:8" ht="15.75" customHeight="1">
      <c r="A932" s="236"/>
      <c r="B932" s="237"/>
      <c r="C932" s="237"/>
      <c r="D932" s="237"/>
      <c r="E932" s="237"/>
      <c r="F932" s="237"/>
      <c r="G932" s="237"/>
      <c r="H932" s="237"/>
    </row>
    <row r="933" spans="1:8" ht="15.75" customHeight="1">
      <c r="A933" s="236"/>
      <c r="B933" s="237"/>
      <c r="C933" s="237"/>
      <c r="D933" s="237"/>
      <c r="E933" s="237"/>
      <c r="F933" s="237"/>
      <c r="G933" s="237"/>
      <c r="H933" s="237"/>
    </row>
    <row r="934" spans="1:8" ht="15.75" customHeight="1">
      <c r="A934" s="236"/>
      <c r="B934" s="237"/>
      <c r="C934" s="237"/>
      <c r="D934" s="237"/>
      <c r="E934" s="237"/>
      <c r="F934" s="237"/>
      <c r="G934" s="237"/>
      <c r="H934" s="237"/>
    </row>
    <row r="935" spans="1:8" ht="15.75" customHeight="1">
      <c r="A935" s="236"/>
      <c r="B935" s="237"/>
      <c r="C935" s="237"/>
      <c r="D935" s="237"/>
      <c r="E935" s="237"/>
      <c r="F935" s="237"/>
      <c r="G935" s="237"/>
      <c r="H935" s="237"/>
    </row>
    <row r="936" spans="1:8" ht="15.75" customHeight="1">
      <c r="A936" s="236"/>
      <c r="B936" s="237"/>
      <c r="C936" s="237"/>
      <c r="D936" s="237"/>
      <c r="E936" s="237"/>
      <c r="F936" s="237"/>
      <c r="G936" s="237"/>
      <c r="H936" s="237"/>
    </row>
    <row r="937" spans="1:8" ht="15.75" customHeight="1">
      <c r="A937" s="236"/>
      <c r="B937" s="237"/>
      <c r="C937" s="237"/>
      <c r="D937" s="237"/>
      <c r="E937" s="237"/>
      <c r="F937" s="237"/>
      <c r="G937" s="237"/>
      <c r="H937" s="237"/>
    </row>
    <row r="938" spans="1:8" ht="15.75" customHeight="1">
      <c r="A938" s="236"/>
      <c r="B938" s="237"/>
      <c r="C938" s="237"/>
      <c r="D938" s="237"/>
      <c r="E938" s="237"/>
      <c r="F938" s="237"/>
      <c r="G938" s="237"/>
      <c r="H938" s="237"/>
    </row>
    <row r="939" spans="1:8" ht="15.75" customHeight="1">
      <c r="A939" s="236"/>
      <c r="B939" s="237"/>
      <c r="C939" s="237"/>
      <c r="D939" s="237"/>
      <c r="E939" s="237"/>
      <c r="F939" s="237"/>
      <c r="G939" s="237"/>
      <c r="H939" s="237"/>
    </row>
    <row r="940" spans="1:8" ht="15.75" customHeight="1">
      <c r="A940" s="236"/>
      <c r="B940" s="237"/>
      <c r="C940" s="237"/>
      <c r="D940" s="237"/>
      <c r="E940" s="237"/>
      <c r="F940" s="237"/>
      <c r="G940" s="237"/>
      <c r="H940" s="237"/>
    </row>
    <row r="941" spans="1:8" ht="15.75" customHeight="1">
      <c r="A941" s="236"/>
      <c r="B941" s="237"/>
      <c r="C941" s="237"/>
      <c r="D941" s="237"/>
      <c r="E941" s="237"/>
      <c r="F941" s="237"/>
      <c r="G941" s="237"/>
      <c r="H941" s="237"/>
    </row>
    <row r="942" spans="1:8" ht="15.75" customHeight="1">
      <c r="A942" s="236"/>
      <c r="B942" s="237"/>
      <c r="C942" s="237"/>
      <c r="D942" s="237"/>
      <c r="E942" s="237"/>
      <c r="F942" s="237"/>
      <c r="G942" s="237"/>
      <c r="H942" s="237"/>
    </row>
    <row r="943" spans="1:8" ht="15.75" customHeight="1">
      <c r="A943" s="236"/>
      <c r="B943" s="237"/>
      <c r="C943" s="237"/>
      <c r="D943" s="237"/>
      <c r="E943" s="237"/>
      <c r="F943" s="237"/>
      <c r="G943" s="237"/>
      <c r="H943" s="237"/>
    </row>
    <row r="944" spans="1:8" ht="15.75" customHeight="1">
      <c r="A944" s="236"/>
      <c r="B944" s="237"/>
      <c r="C944" s="237"/>
      <c r="D944" s="237"/>
      <c r="E944" s="237"/>
      <c r="F944" s="237"/>
      <c r="G944" s="237"/>
      <c r="H944" s="237"/>
    </row>
    <row r="945" spans="1:8" ht="15.75" customHeight="1">
      <c r="A945" s="236"/>
      <c r="B945" s="237"/>
      <c r="C945" s="237"/>
      <c r="D945" s="237"/>
      <c r="E945" s="237"/>
      <c r="F945" s="237"/>
      <c r="G945" s="237"/>
      <c r="H945" s="237"/>
    </row>
    <row r="946" spans="1:8" ht="15.75" customHeight="1">
      <c r="A946" s="236"/>
      <c r="B946" s="237"/>
      <c r="C946" s="237"/>
      <c r="D946" s="237"/>
      <c r="E946" s="237"/>
      <c r="F946" s="237"/>
      <c r="G946" s="237"/>
      <c r="H946" s="237"/>
    </row>
    <row r="947" spans="1:8" ht="15.75" customHeight="1">
      <c r="A947" s="236"/>
      <c r="B947" s="237"/>
      <c r="C947" s="237"/>
      <c r="D947" s="237"/>
      <c r="E947" s="237"/>
      <c r="F947" s="237"/>
      <c r="G947" s="237"/>
      <c r="H947" s="237"/>
    </row>
    <row r="948" spans="1:8" ht="15.75" customHeight="1">
      <c r="A948" s="236"/>
      <c r="B948" s="237"/>
      <c r="C948" s="237"/>
      <c r="D948" s="237"/>
      <c r="E948" s="237"/>
      <c r="F948" s="237"/>
      <c r="G948" s="237"/>
      <c r="H948" s="237"/>
    </row>
    <row r="949" spans="1:8" ht="15.75" customHeight="1">
      <c r="A949" s="236"/>
      <c r="B949" s="237"/>
      <c r="C949" s="237"/>
      <c r="D949" s="237"/>
      <c r="E949" s="237"/>
      <c r="F949" s="237"/>
      <c r="G949" s="237"/>
      <c r="H949" s="237"/>
    </row>
    <row r="950" spans="1:8" ht="15.75" customHeight="1">
      <c r="A950" s="236"/>
      <c r="B950" s="237"/>
      <c r="C950" s="237"/>
      <c r="D950" s="237"/>
      <c r="E950" s="237"/>
      <c r="F950" s="237"/>
      <c r="G950" s="237"/>
      <c r="H950" s="237"/>
    </row>
    <row r="951" spans="1:8" ht="15.75" customHeight="1">
      <c r="A951" s="236"/>
      <c r="B951" s="237"/>
      <c r="C951" s="237"/>
      <c r="D951" s="237"/>
      <c r="E951" s="237"/>
      <c r="F951" s="237"/>
      <c r="G951" s="237"/>
      <c r="H951" s="237"/>
    </row>
    <row r="952" spans="1:8" ht="15.75" customHeight="1">
      <c r="A952" s="236"/>
      <c r="B952" s="237"/>
      <c r="C952" s="237"/>
      <c r="D952" s="237"/>
      <c r="E952" s="237"/>
      <c r="F952" s="237"/>
      <c r="G952" s="237"/>
      <c r="H952" s="237"/>
    </row>
    <row r="953" spans="1:8" ht="15.75" customHeight="1">
      <c r="A953" s="236"/>
      <c r="B953" s="237"/>
      <c r="C953" s="237"/>
      <c r="D953" s="237"/>
      <c r="E953" s="237"/>
      <c r="F953" s="237"/>
      <c r="G953" s="237"/>
      <c r="H953" s="237"/>
    </row>
    <row r="954" spans="1:8" ht="15.75" customHeight="1">
      <c r="A954" s="236"/>
      <c r="B954" s="237"/>
      <c r="C954" s="237"/>
      <c r="D954" s="237"/>
      <c r="E954" s="237"/>
      <c r="F954" s="237"/>
      <c r="G954" s="237"/>
      <c r="H954" s="237"/>
    </row>
    <row r="955" spans="1:8" ht="15.75" customHeight="1">
      <c r="A955" s="236"/>
      <c r="B955" s="237"/>
      <c r="C955" s="237"/>
      <c r="D955" s="237"/>
      <c r="E955" s="237"/>
      <c r="F955" s="237"/>
      <c r="G955" s="237"/>
      <c r="H955" s="237"/>
    </row>
    <row r="956" spans="1:8" ht="15.75" customHeight="1">
      <c r="A956" s="236"/>
      <c r="B956" s="237"/>
      <c r="C956" s="237"/>
      <c r="D956" s="237"/>
      <c r="E956" s="237"/>
      <c r="F956" s="237"/>
      <c r="G956" s="237"/>
      <c r="H956" s="237"/>
    </row>
    <row r="957" spans="1:8" ht="15.75" customHeight="1">
      <c r="A957" s="236"/>
      <c r="B957" s="237"/>
      <c r="C957" s="237"/>
      <c r="D957" s="237"/>
      <c r="E957" s="237"/>
      <c r="F957" s="237"/>
      <c r="G957" s="237"/>
      <c r="H957" s="237"/>
    </row>
    <row r="958" spans="1:8" ht="15.75" customHeight="1">
      <c r="A958" s="236"/>
      <c r="B958" s="237"/>
      <c r="C958" s="237"/>
      <c r="D958" s="237"/>
      <c r="E958" s="237"/>
      <c r="F958" s="237"/>
      <c r="G958" s="237"/>
      <c r="H958" s="237"/>
    </row>
    <row r="959" spans="1:8" ht="15.75" customHeight="1">
      <c r="A959" s="236"/>
      <c r="B959" s="237"/>
      <c r="C959" s="237"/>
      <c r="D959" s="237"/>
      <c r="E959" s="237"/>
      <c r="F959" s="237"/>
      <c r="G959" s="237"/>
      <c r="H959" s="237"/>
    </row>
    <row r="960" spans="1:8" ht="15.75" customHeight="1">
      <c r="A960" s="236"/>
      <c r="B960" s="237"/>
      <c r="C960" s="237"/>
      <c r="D960" s="237"/>
      <c r="E960" s="237"/>
      <c r="F960" s="237"/>
      <c r="G960" s="237"/>
      <c r="H960" s="237"/>
    </row>
    <row r="961" spans="1:8" ht="15.75" customHeight="1">
      <c r="A961" s="236"/>
      <c r="B961" s="237"/>
      <c r="C961" s="237"/>
      <c r="D961" s="237"/>
      <c r="E961" s="237"/>
      <c r="F961" s="237"/>
      <c r="G961" s="237"/>
      <c r="H961" s="237"/>
    </row>
    <row r="962" spans="1:8" ht="15.75" customHeight="1">
      <c r="A962" s="236"/>
      <c r="B962" s="237"/>
      <c r="C962" s="237"/>
      <c r="D962" s="237"/>
      <c r="E962" s="237"/>
      <c r="F962" s="237"/>
      <c r="G962" s="237"/>
      <c r="H962" s="237"/>
    </row>
    <row r="963" spans="1:8" ht="15.75" customHeight="1">
      <c r="A963" s="236"/>
      <c r="B963" s="237"/>
      <c r="C963" s="237"/>
      <c r="D963" s="237"/>
      <c r="E963" s="237"/>
      <c r="F963" s="237"/>
      <c r="G963" s="237"/>
      <c r="H963" s="237"/>
    </row>
    <row r="964" spans="1:8" ht="15.75" customHeight="1">
      <c r="A964" s="236"/>
      <c r="B964" s="237"/>
      <c r="C964" s="237"/>
      <c r="D964" s="237"/>
      <c r="E964" s="237"/>
      <c r="F964" s="237"/>
      <c r="G964" s="237"/>
      <c r="H964" s="237"/>
    </row>
    <row r="965" spans="1:8" ht="15.75" customHeight="1">
      <c r="A965" s="236"/>
      <c r="B965" s="237"/>
      <c r="C965" s="237"/>
      <c r="D965" s="237"/>
      <c r="E965" s="237"/>
      <c r="F965" s="237"/>
      <c r="G965" s="237"/>
      <c r="H965" s="237"/>
    </row>
    <row r="966" spans="1:8" ht="15.75" customHeight="1">
      <c r="A966" s="236"/>
      <c r="B966" s="237"/>
      <c r="C966" s="237"/>
      <c r="D966" s="237"/>
      <c r="E966" s="237"/>
      <c r="F966" s="237"/>
      <c r="G966" s="237"/>
      <c r="H966" s="237"/>
    </row>
    <row r="967" spans="1:8" ht="15.75" customHeight="1">
      <c r="A967" s="236"/>
      <c r="B967" s="237"/>
      <c r="C967" s="237"/>
      <c r="D967" s="237"/>
      <c r="E967" s="237"/>
      <c r="F967" s="237"/>
      <c r="G967" s="237"/>
      <c r="H967" s="237"/>
    </row>
    <row r="968" spans="1:8" ht="15.75" customHeight="1">
      <c r="A968" s="236"/>
      <c r="B968" s="237"/>
      <c r="C968" s="237"/>
      <c r="D968" s="237"/>
      <c r="E968" s="237"/>
      <c r="F968" s="237"/>
      <c r="G968" s="237"/>
      <c r="H968" s="237"/>
    </row>
    <row r="969" spans="1:8" ht="15.75" customHeight="1">
      <c r="A969" s="236"/>
      <c r="B969" s="237"/>
      <c r="C969" s="237"/>
      <c r="D969" s="237"/>
      <c r="E969" s="237"/>
      <c r="F969" s="237"/>
      <c r="G969" s="237"/>
      <c r="H969" s="237"/>
    </row>
    <row r="970" spans="1:8" ht="15.75" customHeight="1">
      <c r="A970" s="236"/>
      <c r="B970" s="237"/>
      <c r="C970" s="237"/>
      <c r="D970" s="237"/>
      <c r="E970" s="237"/>
      <c r="F970" s="237"/>
      <c r="G970" s="237"/>
      <c r="H970" s="237"/>
    </row>
    <row r="971" spans="1:8" ht="15.75" customHeight="1">
      <c r="A971" s="236"/>
      <c r="B971" s="237"/>
      <c r="C971" s="237"/>
      <c r="D971" s="237"/>
      <c r="E971" s="237"/>
      <c r="F971" s="237"/>
      <c r="G971" s="237"/>
      <c r="H971" s="237"/>
    </row>
    <row r="972" spans="1:8" ht="15.75" customHeight="1">
      <c r="A972" s="236"/>
      <c r="B972" s="237"/>
      <c r="C972" s="237"/>
      <c r="D972" s="237"/>
      <c r="E972" s="237"/>
      <c r="F972" s="237"/>
      <c r="G972" s="237"/>
      <c r="H972" s="237"/>
    </row>
    <row r="973" spans="1:8" ht="15.75" customHeight="1">
      <c r="A973" s="236"/>
      <c r="B973" s="237"/>
      <c r="C973" s="237"/>
      <c r="D973" s="237"/>
      <c r="E973" s="237"/>
      <c r="F973" s="237"/>
      <c r="G973" s="237"/>
      <c r="H973" s="237"/>
    </row>
    <row r="974" spans="1:8" ht="15.75" customHeight="1">
      <c r="A974" s="236"/>
      <c r="B974" s="237"/>
      <c r="C974" s="237"/>
      <c r="D974" s="237"/>
      <c r="E974" s="237"/>
      <c r="F974" s="237"/>
      <c r="G974" s="237"/>
      <c r="H974" s="237"/>
    </row>
    <row r="975" spans="1:8" ht="15.75" customHeight="1">
      <c r="A975" s="236"/>
      <c r="B975" s="237"/>
      <c r="C975" s="237"/>
      <c r="D975" s="237"/>
      <c r="E975" s="237"/>
      <c r="F975" s="237"/>
      <c r="G975" s="237"/>
      <c r="H975" s="237"/>
    </row>
    <row r="976" spans="1:8" ht="15.75" customHeight="1">
      <c r="A976" s="236"/>
      <c r="B976" s="237"/>
      <c r="C976" s="237"/>
      <c r="D976" s="237"/>
      <c r="E976" s="237"/>
      <c r="F976" s="237"/>
      <c r="G976" s="237"/>
      <c r="H976" s="237"/>
    </row>
    <row r="977" spans="1:8" ht="15.75" customHeight="1">
      <c r="A977" s="236"/>
      <c r="B977" s="237"/>
      <c r="C977" s="237"/>
      <c r="D977" s="237"/>
      <c r="E977" s="237"/>
      <c r="F977" s="237"/>
      <c r="G977" s="237"/>
      <c r="H977" s="237"/>
    </row>
    <row r="978" spans="1:8" ht="15.75" customHeight="1">
      <c r="A978" s="236"/>
      <c r="B978" s="237"/>
      <c r="C978" s="237"/>
      <c r="D978" s="237"/>
      <c r="E978" s="237"/>
      <c r="F978" s="237"/>
      <c r="G978" s="237"/>
      <c r="H978" s="237"/>
    </row>
    <row r="979" spans="1:8" ht="15.75" customHeight="1">
      <c r="A979" s="236"/>
      <c r="B979" s="237"/>
      <c r="C979" s="237"/>
      <c r="D979" s="237"/>
      <c r="E979" s="237"/>
      <c r="F979" s="237"/>
      <c r="G979" s="237"/>
      <c r="H979" s="237"/>
    </row>
    <row r="980" spans="1:8" ht="15.75" customHeight="1">
      <c r="A980" s="236"/>
      <c r="B980" s="237"/>
      <c r="C980" s="237"/>
      <c r="D980" s="237"/>
      <c r="E980" s="237"/>
      <c r="F980" s="237"/>
      <c r="G980" s="237"/>
      <c r="H980" s="237"/>
    </row>
    <row r="981" spans="1:8" ht="15.75" customHeight="1">
      <c r="A981" s="236"/>
      <c r="B981" s="237"/>
      <c r="C981" s="237"/>
      <c r="D981" s="237"/>
      <c r="E981" s="237"/>
      <c r="F981" s="237"/>
      <c r="G981" s="237"/>
      <c r="H981" s="237"/>
    </row>
    <row r="982" spans="1:8" ht="15.75" customHeight="1">
      <c r="A982" s="236"/>
      <c r="B982" s="237"/>
      <c r="C982" s="237"/>
      <c r="D982" s="237"/>
      <c r="E982" s="237"/>
      <c r="F982" s="237"/>
      <c r="G982" s="237"/>
      <c r="H982" s="237"/>
    </row>
    <row r="983" spans="1:8" ht="15.75" customHeight="1">
      <c r="A983" s="236"/>
      <c r="B983" s="237"/>
      <c r="C983" s="237"/>
      <c r="D983" s="237"/>
      <c r="E983" s="237"/>
      <c r="F983" s="237"/>
      <c r="G983" s="237"/>
      <c r="H983" s="237"/>
    </row>
    <row r="984" spans="1:8" ht="15.75" customHeight="1">
      <c r="A984" s="236"/>
      <c r="B984" s="237"/>
      <c r="C984" s="237"/>
      <c r="D984" s="237"/>
      <c r="E984" s="237"/>
      <c r="F984" s="237"/>
      <c r="G984" s="237"/>
      <c r="H984" s="237"/>
    </row>
    <row r="985" spans="1:8" ht="15.75" customHeight="1">
      <c r="A985" s="236"/>
      <c r="B985" s="237"/>
      <c r="C985" s="237"/>
      <c r="D985" s="237"/>
      <c r="E985" s="237"/>
      <c r="F985" s="237"/>
      <c r="G985" s="237"/>
      <c r="H985" s="237"/>
    </row>
    <row r="986" spans="1:8" ht="15.75" customHeight="1">
      <c r="A986" s="236"/>
      <c r="B986" s="237"/>
      <c r="C986" s="237"/>
      <c r="D986" s="237"/>
      <c r="E986" s="237"/>
      <c r="F986" s="237"/>
      <c r="G986" s="237"/>
      <c r="H986" s="237"/>
    </row>
    <row r="987" spans="1:8" ht="15.75" customHeight="1">
      <c r="A987" s="236"/>
      <c r="B987" s="237"/>
      <c r="C987" s="237"/>
      <c r="D987" s="237"/>
      <c r="E987" s="237"/>
      <c r="F987" s="237"/>
      <c r="G987" s="237"/>
      <c r="H987" s="237"/>
    </row>
    <row r="988" spans="1:8" ht="15.75" customHeight="1">
      <c r="A988" s="236"/>
      <c r="B988" s="237"/>
      <c r="C988" s="237"/>
      <c r="D988" s="237"/>
      <c r="E988" s="237"/>
      <c r="F988" s="237"/>
      <c r="G988" s="237"/>
      <c r="H988" s="237"/>
    </row>
    <row r="989" spans="1:8" ht="15.75" customHeight="1">
      <c r="A989" s="236"/>
      <c r="B989" s="237"/>
      <c r="C989" s="237"/>
      <c r="D989" s="237"/>
      <c r="E989" s="237"/>
      <c r="F989" s="237"/>
      <c r="G989" s="237"/>
      <c r="H989" s="237"/>
    </row>
    <row r="990" spans="1:8" ht="15.75" customHeight="1">
      <c r="A990" s="236"/>
      <c r="B990" s="237"/>
      <c r="C990" s="237"/>
      <c r="D990" s="237"/>
      <c r="E990" s="237"/>
      <c r="F990" s="237"/>
      <c r="G990" s="237"/>
      <c r="H990" s="237"/>
    </row>
    <row r="991" spans="1:8" ht="15.75" customHeight="1">
      <c r="A991" s="236"/>
      <c r="B991" s="237"/>
      <c r="C991" s="237"/>
      <c r="D991" s="237"/>
      <c r="E991" s="237"/>
      <c r="F991" s="237"/>
      <c r="G991" s="237"/>
      <c r="H991" s="237"/>
    </row>
    <row r="992" spans="1:8" ht="15.75" customHeight="1">
      <c r="A992" s="236"/>
      <c r="B992" s="237"/>
      <c r="C992" s="237"/>
      <c r="D992" s="237"/>
      <c r="E992" s="237"/>
      <c r="F992" s="237"/>
      <c r="G992" s="237"/>
      <c r="H992" s="237"/>
    </row>
    <row r="993" spans="1:8" ht="15.75" customHeight="1">
      <c r="A993" s="236"/>
      <c r="B993" s="237"/>
      <c r="C993" s="237"/>
      <c r="D993" s="237"/>
      <c r="E993" s="237"/>
      <c r="F993" s="237"/>
      <c r="G993" s="237"/>
      <c r="H993" s="237"/>
    </row>
    <row r="994" spans="1:8" ht="15.75" customHeight="1">
      <c r="A994" s="236"/>
      <c r="B994" s="237"/>
      <c r="C994" s="237"/>
      <c r="D994" s="237"/>
      <c r="E994" s="237"/>
      <c r="F994" s="237"/>
      <c r="G994" s="237"/>
      <c r="H994" s="237"/>
    </row>
    <row r="995" spans="1:8" ht="15.75" customHeight="1">
      <c r="A995" s="236"/>
      <c r="B995" s="237"/>
      <c r="C995" s="237"/>
      <c r="D995" s="237"/>
      <c r="E995" s="237"/>
      <c r="F995" s="237"/>
      <c r="G995" s="237"/>
      <c r="H995" s="237"/>
    </row>
    <row r="996" spans="1:8" ht="15.75" customHeight="1">
      <c r="A996" s="236"/>
      <c r="B996" s="237"/>
      <c r="C996" s="237"/>
      <c r="D996" s="237"/>
      <c r="E996" s="237"/>
      <c r="F996" s="237"/>
      <c r="G996" s="237"/>
      <c r="H996" s="237"/>
    </row>
    <row r="997" spans="1:8" ht="15.75" customHeight="1">
      <c r="A997" s="236"/>
      <c r="B997" s="237"/>
      <c r="C997" s="237"/>
      <c r="D997" s="237"/>
      <c r="E997" s="237"/>
      <c r="F997" s="237"/>
      <c r="G997" s="237"/>
      <c r="H997" s="237"/>
    </row>
    <row r="998" spans="1:8" ht="15.75" customHeight="1">
      <c r="A998" s="236"/>
      <c r="B998" s="237"/>
      <c r="C998" s="237"/>
      <c r="D998" s="237"/>
      <c r="E998" s="237"/>
      <c r="F998" s="237"/>
      <c r="G998" s="237"/>
      <c r="H998" s="237"/>
    </row>
    <row r="999" spans="1:8" ht="15.75" customHeight="1">
      <c r="A999" s="236"/>
      <c r="B999" s="237"/>
      <c r="C999" s="237"/>
      <c r="D999" s="237"/>
      <c r="E999" s="237"/>
      <c r="F999" s="237"/>
      <c r="G999" s="237"/>
      <c r="H999" s="237"/>
    </row>
    <row r="1000" spans="1:8" ht="15.75" customHeight="1">
      <c r="A1000" s="236"/>
      <c r="B1000" s="237"/>
      <c r="C1000" s="237"/>
      <c r="D1000" s="237"/>
      <c r="E1000" s="237"/>
      <c r="F1000" s="237"/>
      <c r="G1000" s="237"/>
      <c r="H1000" s="237"/>
    </row>
    <row r="1001" spans="1:8" ht="15.75" customHeight="1">
      <c r="A1001" s="236"/>
      <c r="B1001" s="237"/>
      <c r="C1001" s="237"/>
      <c r="D1001" s="237"/>
      <c r="E1001" s="237"/>
      <c r="F1001" s="237"/>
      <c r="G1001" s="237"/>
      <c r="H1001" s="237"/>
    </row>
    <row r="1002" spans="1:8" ht="15.75" customHeight="1">
      <c r="A1002" s="236"/>
      <c r="B1002" s="237"/>
      <c r="C1002" s="237"/>
      <c r="D1002" s="237"/>
      <c r="E1002" s="237"/>
      <c r="F1002" s="237"/>
      <c r="G1002" s="237"/>
      <c r="H1002" s="237"/>
    </row>
    <row r="1003" spans="1:8" ht="15.75" customHeight="1">
      <c r="A1003" s="236"/>
      <c r="B1003" s="237"/>
      <c r="C1003" s="237"/>
      <c r="D1003" s="237"/>
      <c r="E1003" s="237"/>
      <c r="F1003" s="237"/>
      <c r="G1003" s="237"/>
      <c r="H1003" s="237"/>
    </row>
    <row r="1004" spans="1:8" ht="15.75" customHeight="1">
      <c r="A1004" s="236"/>
      <c r="B1004" s="237"/>
      <c r="C1004" s="237"/>
      <c r="D1004" s="237"/>
      <c r="E1004" s="237"/>
      <c r="F1004" s="237"/>
      <c r="G1004" s="237"/>
      <c r="H1004" s="237"/>
    </row>
    <row r="1005" spans="1:8" ht="15.75" customHeight="1">
      <c r="A1005" s="236"/>
      <c r="B1005" s="237"/>
      <c r="C1005" s="237"/>
      <c r="D1005" s="237"/>
      <c r="E1005" s="237"/>
      <c r="F1005" s="237"/>
      <c r="G1005" s="237"/>
      <c r="H1005" s="237"/>
    </row>
  </sheetData>
  <mergeCells count="67">
    <mergeCell ref="B838:H838"/>
    <mergeCell ref="B840:H840"/>
    <mergeCell ref="B844:H844"/>
    <mergeCell ref="B852:H852"/>
    <mergeCell ref="B848:H848"/>
    <mergeCell ref="B832:H832"/>
    <mergeCell ref="B811:H811"/>
    <mergeCell ref="B818:H818"/>
    <mergeCell ref="B781:H781"/>
    <mergeCell ref="B788:H788"/>
    <mergeCell ref="B790:H790"/>
    <mergeCell ref="B866:H866"/>
    <mergeCell ref="B859:H859"/>
    <mergeCell ref="B700:H700"/>
    <mergeCell ref="B712:H712"/>
    <mergeCell ref="B724:H724"/>
    <mergeCell ref="B736:H736"/>
    <mergeCell ref="B748:H748"/>
    <mergeCell ref="B755:H755"/>
    <mergeCell ref="B762:H762"/>
    <mergeCell ref="B766:H766"/>
    <mergeCell ref="B770:H770"/>
    <mergeCell ref="B772:H772"/>
    <mergeCell ref="B774:H774"/>
    <mergeCell ref="B797:H797"/>
    <mergeCell ref="B804:H804"/>
    <mergeCell ref="B825:H825"/>
    <mergeCell ref="B429:H429"/>
    <mergeCell ref="B450:H450"/>
    <mergeCell ref="B466:H466"/>
    <mergeCell ref="B485:H485"/>
    <mergeCell ref="B537:H537"/>
    <mergeCell ref="B533:H533"/>
    <mergeCell ref="B417:H417"/>
    <mergeCell ref="B74:H74"/>
    <mergeCell ref="B89:H89"/>
    <mergeCell ref="B100:H100"/>
    <mergeCell ref="B185:H185"/>
    <mergeCell ref="B191:H191"/>
    <mergeCell ref="B199:H199"/>
    <mergeCell ref="B223:H223"/>
    <mergeCell ref="B247:H247"/>
    <mergeCell ref="B286:H286"/>
    <mergeCell ref="B303:H303"/>
    <mergeCell ref="B400:H400"/>
    <mergeCell ref="B392:H392"/>
    <mergeCell ref="B396:H396"/>
    <mergeCell ref="B65:H65"/>
    <mergeCell ref="A1:H1"/>
    <mergeCell ref="B6:H6"/>
    <mergeCell ref="B15:H15"/>
    <mergeCell ref="B41:H41"/>
    <mergeCell ref="B61:H61"/>
    <mergeCell ref="B541:H541"/>
    <mergeCell ref="B545:H545"/>
    <mergeCell ref="B690:H690"/>
    <mergeCell ref="B552:H552"/>
    <mergeCell ref="B559:H559"/>
    <mergeCell ref="B572:H572"/>
    <mergeCell ref="B595:H595"/>
    <mergeCell ref="B607:H607"/>
    <mergeCell ref="B619:H619"/>
    <mergeCell ref="B631:H631"/>
    <mergeCell ref="B643:H643"/>
    <mergeCell ref="B655:H655"/>
    <mergeCell ref="B667:H667"/>
    <mergeCell ref="B679:H679"/>
  </mergeCells>
  <phoneticPr fontId="16" type="noConversion"/>
  <printOptions horizontalCentered="1"/>
  <pageMargins left="0.23622047244094491" right="0.23622047244094491" top="0.74803149606299213" bottom="0.74803149606299213" header="0" footer="0"/>
  <pageSetup scale="96" orientation="portrait" r:id="rId1"/>
  <headerFooter>
    <oddHeader>&amp;CLSS_Hospital_Take off Sheet_Placemaking Works_Draft_12.11.2025</oddHeader>
    <oddFooter>&amp;CAISHWARYA TIPNIS ARCHITECTS&amp;R&amp;P</oddFooter>
  </headerFooter>
  <rowBreaks count="1" manualBreakCount="1">
    <brk id="18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1"/>
  <sheetViews>
    <sheetView topLeftCell="A109" zoomScale="115" zoomScaleNormal="115" zoomScaleSheetLayoutView="85" workbookViewId="0">
      <selection activeCell="G133" sqref="G133"/>
    </sheetView>
  </sheetViews>
  <sheetFormatPr defaultColWidth="14.42578125" defaultRowHeight="15" customHeight="1"/>
  <cols>
    <col min="1" max="1" width="10.85546875" customWidth="1"/>
    <col min="2" max="2" width="62.28515625" customWidth="1"/>
    <col min="3" max="3" width="9.7109375" customWidth="1"/>
    <col min="4" max="4" width="11.42578125" customWidth="1"/>
    <col min="5" max="5" width="16.5703125" customWidth="1"/>
    <col min="6" max="7" width="27.140625" customWidth="1"/>
    <col min="8" max="20" width="8.85546875" customWidth="1"/>
  </cols>
  <sheetData>
    <row r="1" spans="1:20" ht="39" customHeight="1">
      <c r="A1" s="353" t="s">
        <v>383</v>
      </c>
      <c r="B1" s="354"/>
      <c r="C1" s="354"/>
      <c r="D1" s="354"/>
      <c r="E1" s="354"/>
      <c r="F1" s="354"/>
      <c r="G1" s="355"/>
      <c r="H1" s="6"/>
      <c r="I1" s="6"/>
      <c r="J1" s="6"/>
      <c r="K1" s="6"/>
      <c r="L1" s="6"/>
      <c r="M1" s="6"/>
      <c r="N1" s="6"/>
      <c r="O1" s="6"/>
      <c r="P1" s="6"/>
      <c r="Q1" s="6"/>
      <c r="R1" s="6"/>
      <c r="S1" s="6"/>
      <c r="T1" s="6"/>
    </row>
    <row r="2" spans="1:20" ht="18" customHeight="1">
      <c r="A2" s="356"/>
      <c r="B2" s="357"/>
      <c r="C2" s="357"/>
      <c r="D2" s="357"/>
      <c r="E2" s="357"/>
      <c r="F2" s="358"/>
      <c r="G2" s="6"/>
      <c r="H2" s="6"/>
      <c r="I2" s="6"/>
      <c r="J2" s="6"/>
      <c r="K2" s="6"/>
      <c r="L2" s="6"/>
      <c r="M2" s="6"/>
      <c r="N2" s="6"/>
      <c r="O2" s="6"/>
      <c r="P2" s="6"/>
      <c r="Q2" s="6"/>
      <c r="R2" s="6"/>
      <c r="S2" s="6"/>
      <c r="T2" s="6"/>
    </row>
    <row r="3" spans="1:20" ht="29.25" customHeight="1">
      <c r="A3" s="7" t="s">
        <v>0</v>
      </c>
      <c r="B3" s="7" t="s">
        <v>1</v>
      </c>
      <c r="C3" s="7" t="s">
        <v>2</v>
      </c>
      <c r="D3" s="8" t="s">
        <v>3</v>
      </c>
      <c r="E3" s="9" t="s">
        <v>4</v>
      </c>
      <c r="F3" s="9" t="s">
        <v>5</v>
      </c>
      <c r="G3" s="9" t="s">
        <v>8</v>
      </c>
      <c r="H3" s="6"/>
      <c r="I3" s="6"/>
      <c r="J3" s="6"/>
      <c r="K3" s="6"/>
      <c r="L3" s="6"/>
      <c r="M3" s="6"/>
      <c r="N3" s="6"/>
      <c r="O3" s="6"/>
      <c r="P3" s="6"/>
      <c r="Q3" s="6"/>
      <c r="R3" s="6"/>
      <c r="S3" s="6"/>
      <c r="T3" s="6"/>
    </row>
    <row r="4" spans="1:20" ht="18" customHeight="1">
      <c r="A4" s="10"/>
      <c r="B4" s="10"/>
      <c r="C4" s="10"/>
      <c r="D4" s="10"/>
      <c r="E4" s="10"/>
      <c r="F4" s="10"/>
      <c r="G4" s="11"/>
      <c r="H4" s="6"/>
      <c r="I4" s="6"/>
      <c r="J4" s="6"/>
      <c r="K4" s="6"/>
      <c r="L4" s="6"/>
      <c r="M4" s="6"/>
      <c r="N4" s="6"/>
      <c r="O4" s="6"/>
      <c r="P4" s="6"/>
      <c r="Q4" s="6"/>
      <c r="R4" s="6"/>
      <c r="S4" s="6"/>
      <c r="T4" s="6"/>
    </row>
    <row r="5" spans="1:20" ht="24.75" customHeight="1">
      <c r="A5" s="12"/>
      <c r="B5" s="12" t="s">
        <v>9</v>
      </c>
      <c r="C5" s="12"/>
      <c r="D5" s="12"/>
      <c r="E5" s="12"/>
      <c r="F5" s="12"/>
      <c r="G5" s="12"/>
      <c r="H5" s="6"/>
      <c r="I5" s="6"/>
      <c r="J5" s="6"/>
      <c r="K5" s="6"/>
      <c r="L5" s="6"/>
      <c r="M5" s="6"/>
      <c r="N5" s="6"/>
      <c r="O5" s="6"/>
      <c r="P5" s="6"/>
      <c r="Q5" s="6"/>
      <c r="R5" s="6"/>
      <c r="S5" s="6"/>
      <c r="T5" s="6"/>
    </row>
    <row r="6" spans="1:20" ht="18" customHeight="1">
      <c r="A6" s="10"/>
      <c r="B6" s="10"/>
      <c r="C6" s="10"/>
      <c r="D6" s="10"/>
      <c r="E6" s="10"/>
      <c r="F6" s="10"/>
      <c r="G6" s="11"/>
      <c r="H6" s="6"/>
      <c r="I6" s="6"/>
      <c r="J6" s="6"/>
      <c r="K6" s="6"/>
      <c r="L6" s="6"/>
      <c r="M6" s="6"/>
      <c r="N6" s="6"/>
      <c r="O6" s="6"/>
      <c r="P6" s="6"/>
      <c r="Q6" s="6"/>
      <c r="R6" s="6"/>
      <c r="S6" s="6"/>
      <c r="T6" s="6"/>
    </row>
    <row r="7" spans="1:20" ht="54" customHeight="1">
      <c r="A7" s="13" t="s">
        <v>10</v>
      </c>
      <c r="B7" s="67" t="s">
        <v>13</v>
      </c>
      <c r="C7" s="13" t="s">
        <v>11</v>
      </c>
      <c r="D7" s="14">
        <f>'Measurement Sheet For Hospital'!G57</f>
        <v>12.003225999999998</v>
      </c>
      <c r="E7" s="15"/>
      <c r="F7" s="15">
        <f>D7*E7</f>
        <v>0</v>
      </c>
      <c r="G7" s="114"/>
      <c r="H7" s="6"/>
      <c r="I7" s="6"/>
      <c r="J7" s="6"/>
      <c r="K7" s="6"/>
      <c r="L7" s="6"/>
      <c r="M7" s="6"/>
      <c r="N7" s="6"/>
      <c r="O7" s="6"/>
      <c r="P7" s="6"/>
      <c r="Q7" s="6"/>
      <c r="R7" s="6"/>
      <c r="S7" s="6"/>
      <c r="T7" s="6"/>
    </row>
    <row r="8" spans="1:20" ht="55.5" customHeight="1">
      <c r="A8" s="13" t="s">
        <v>12</v>
      </c>
      <c r="B8" s="67" t="s">
        <v>16</v>
      </c>
      <c r="C8" s="13" t="s">
        <v>14</v>
      </c>
      <c r="D8" s="14">
        <f>'Measurement Sheet For Hospital'!G98</f>
        <v>500.00060000000013</v>
      </c>
      <c r="E8" s="15"/>
      <c r="F8" s="15">
        <f t="shared" ref="F8:F13" si="0">D8*E8</f>
        <v>0</v>
      </c>
      <c r="G8" s="114"/>
      <c r="H8" s="6"/>
      <c r="I8" s="6"/>
      <c r="J8" s="6"/>
      <c r="K8" s="6"/>
      <c r="L8" s="6"/>
      <c r="M8" s="6"/>
      <c r="N8" s="6"/>
      <c r="O8" s="6"/>
      <c r="P8" s="6"/>
      <c r="Q8" s="6"/>
      <c r="R8" s="6"/>
      <c r="S8" s="6"/>
      <c r="T8" s="6"/>
    </row>
    <row r="9" spans="1:20" ht="37.5" customHeight="1">
      <c r="A9" s="13" t="s">
        <v>15</v>
      </c>
      <c r="B9" s="67" t="s">
        <v>19</v>
      </c>
      <c r="C9" s="10" t="s">
        <v>14</v>
      </c>
      <c r="D9" s="16">
        <f>'Measurement Sheet For Hospital'!G106</f>
        <v>1350</v>
      </c>
      <c r="E9" s="17"/>
      <c r="F9" s="15">
        <f t="shared" si="0"/>
        <v>0</v>
      </c>
      <c r="G9" s="5"/>
      <c r="H9" s="6"/>
      <c r="I9" s="6"/>
      <c r="J9" s="6"/>
      <c r="K9" s="6"/>
      <c r="L9" s="6"/>
      <c r="M9" s="6"/>
      <c r="N9" s="6"/>
      <c r="O9" s="6"/>
      <c r="P9" s="6"/>
      <c r="Q9" s="6"/>
      <c r="R9" s="6"/>
      <c r="S9" s="6"/>
      <c r="T9" s="6"/>
    </row>
    <row r="10" spans="1:20" ht="66" customHeight="1">
      <c r="A10" s="13" t="s">
        <v>17</v>
      </c>
      <c r="B10" s="110" t="s">
        <v>21</v>
      </c>
      <c r="C10" s="10" t="s">
        <v>11</v>
      </c>
      <c r="D10" s="16">
        <f>'Measurement Sheet For Hospital'!G135</f>
        <v>39.996911099999998</v>
      </c>
      <c r="E10" s="17"/>
      <c r="F10" s="15">
        <f t="shared" si="0"/>
        <v>0</v>
      </c>
      <c r="G10" s="5"/>
      <c r="H10" s="6"/>
      <c r="I10" s="6"/>
      <c r="J10" s="6"/>
      <c r="K10" s="6"/>
      <c r="L10" s="6"/>
      <c r="M10" s="6"/>
      <c r="N10" s="6"/>
      <c r="O10" s="6"/>
      <c r="P10" s="6"/>
      <c r="Q10" s="6"/>
      <c r="R10" s="6"/>
      <c r="S10" s="6"/>
      <c r="T10" s="6"/>
    </row>
    <row r="11" spans="1:20" ht="66.75" customHeight="1">
      <c r="A11" s="13" t="s">
        <v>18</v>
      </c>
      <c r="B11" s="110" t="s">
        <v>234</v>
      </c>
      <c r="C11" s="10" t="s">
        <v>11</v>
      </c>
      <c r="D11" s="16">
        <f>'Measurement Sheet For Hospital'!G157</f>
        <v>30.003140999999999</v>
      </c>
      <c r="E11" s="17"/>
      <c r="F11" s="15">
        <f t="shared" si="0"/>
        <v>0</v>
      </c>
      <c r="G11" s="5"/>
      <c r="H11" s="6"/>
      <c r="I11" s="6"/>
      <c r="J11" s="6"/>
      <c r="K11" s="6"/>
      <c r="L11" s="6"/>
      <c r="M11" s="6"/>
      <c r="N11" s="6"/>
      <c r="O11" s="6"/>
      <c r="P11" s="6"/>
      <c r="Q11" s="6"/>
      <c r="R11" s="6"/>
      <c r="S11" s="6"/>
      <c r="T11" s="6"/>
    </row>
    <row r="12" spans="1:20" ht="53.25" customHeight="1">
      <c r="A12" s="13" t="s">
        <v>18</v>
      </c>
      <c r="B12" s="67" t="s">
        <v>23</v>
      </c>
      <c r="C12" s="10" t="s">
        <v>6</v>
      </c>
      <c r="D12" s="16">
        <f>'Measurement Sheet For Hospital'!G168</f>
        <v>11</v>
      </c>
      <c r="E12" s="17"/>
      <c r="F12" s="15">
        <f t="shared" si="0"/>
        <v>0</v>
      </c>
      <c r="G12" s="5"/>
      <c r="H12" s="6"/>
      <c r="I12" s="6"/>
      <c r="J12" s="6"/>
      <c r="K12" s="6"/>
      <c r="L12" s="6"/>
      <c r="M12" s="6"/>
      <c r="N12" s="6"/>
      <c r="O12" s="6"/>
      <c r="P12" s="6"/>
      <c r="Q12" s="6"/>
      <c r="R12" s="6"/>
      <c r="S12" s="6"/>
      <c r="T12" s="6"/>
    </row>
    <row r="13" spans="1:20" ht="46.5" customHeight="1">
      <c r="A13" s="13" t="s">
        <v>20</v>
      </c>
      <c r="B13" s="67" t="s">
        <v>24</v>
      </c>
      <c r="C13" s="10" t="s">
        <v>14</v>
      </c>
      <c r="D13" s="16">
        <f>'Measurement Sheet For Hospital'!G558</f>
        <v>1449.9979999999994</v>
      </c>
      <c r="E13" s="17"/>
      <c r="F13" s="15">
        <f t="shared" si="0"/>
        <v>0</v>
      </c>
      <c r="G13" s="5"/>
      <c r="H13" s="6"/>
      <c r="I13" s="6"/>
      <c r="J13" s="6"/>
      <c r="K13" s="6"/>
      <c r="L13" s="6"/>
      <c r="M13" s="6"/>
      <c r="N13" s="6"/>
      <c r="O13" s="6"/>
      <c r="P13" s="6"/>
      <c r="Q13" s="6"/>
      <c r="R13" s="6"/>
      <c r="S13" s="6"/>
      <c r="T13" s="6"/>
    </row>
    <row r="14" spans="1:20" ht="77.25" customHeight="1">
      <c r="A14" s="13" t="s">
        <v>22</v>
      </c>
      <c r="B14" s="67" t="s">
        <v>25</v>
      </c>
      <c r="C14" s="10" t="s">
        <v>26</v>
      </c>
      <c r="D14" s="115">
        <f>'Measurement Sheet For Hospital'!G569</f>
        <v>1</v>
      </c>
      <c r="E14" s="17"/>
      <c r="F14" s="15"/>
      <c r="G14" s="5"/>
      <c r="H14" s="6"/>
      <c r="I14" s="6"/>
      <c r="J14" s="6"/>
      <c r="K14" s="6"/>
      <c r="L14" s="6"/>
      <c r="M14" s="6"/>
      <c r="N14" s="6"/>
      <c r="O14" s="6"/>
      <c r="P14" s="6"/>
      <c r="Q14" s="6"/>
      <c r="R14" s="6"/>
      <c r="S14" s="6"/>
      <c r="T14" s="6"/>
    </row>
    <row r="15" spans="1:20" ht="16.149999999999999" customHeight="1">
      <c r="A15" s="1"/>
      <c r="B15" s="1"/>
      <c r="C15" s="1"/>
      <c r="D15" s="1"/>
      <c r="E15" s="1"/>
      <c r="F15" s="1"/>
      <c r="G15" s="1"/>
      <c r="H15" s="6"/>
      <c r="I15" s="6"/>
      <c r="J15" s="6"/>
      <c r="K15" s="6"/>
      <c r="L15" s="6"/>
      <c r="M15" s="6"/>
      <c r="N15" s="6"/>
      <c r="O15" s="6"/>
      <c r="P15" s="6"/>
      <c r="Q15" s="6"/>
      <c r="R15" s="6"/>
      <c r="S15" s="6"/>
      <c r="T15" s="6"/>
    </row>
    <row r="16" spans="1:20" ht="21.75" customHeight="1">
      <c r="A16" s="18"/>
      <c r="B16" s="18" t="s">
        <v>27</v>
      </c>
      <c r="C16" s="18"/>
      <c r="D16" s="18"/>
      <c r="E16" s="18"/>
      <c r="F16" s="19">
        <f>SUM(F7:F15)</f>
        <v>0</v>
      </c>
      <c r="G16" s="18"/>
      <c r="H16" s="6"/>
      <c r="I16" s="6"/>
      <c r="J16" s="6"/>
      <c r="K16" s="6"/>
      <c r="L16" s="6"/>
      <c r="M16" s="6"/>
      <c r="N16" s="6"/>
      <c r="O16" s="6"/>
      <c r="P16" s="6"/>
      <c r="Q16" s="6"/>
      <c r="R16" s="6"/>
      <c r="S16" s="6"/>
      <c r="T16" s="6"/>
    </row>
    <row r="17" spans="1:26" ht="17.25" customHeight="1">
      <c r="A17" s="10"/>
      <c r="B17" s="1"/>
      <c r="C17" s="10"/>
      <c r="D17" s="10"/>
      <c r="E17" s="10"/>
      <c r="F17" s="10"/>
      <c r="G17" s="11"/>
      <c r="H17" s="6"/>
      <c r="I17" s="6"/>
      <c r="J17" s="6"/>
      <c r="K17" s="6"/>
      <c r="L17" s="6"/>
      <c r="M17" s="6"/>
      <c r="N17" s="6"/>
      <c r="O17" s="6"/>
      <c r="P17" s="6"/>
      <c r="Q17" s="6"/>
      <c r="R17" s="6"/>
      <c r="S17" s="6"/>
      <c r="T17" s="6"/>
    </row>
    <row r="18" spans="1:26" ht="30.75" customHeight="1">
      <c r="A18" s="12"/>
      <c r="B18" s="12" t="s">
        <v>158</v>
      </c>
      <c r="C18" s="12"/>
      <c r="D18" s="12"/>
      <c r="E18" s="12"/>
      <c r="F18" s="12"/>
      <c r="G18" s="12"/>
      <c r="H18" s="6"/>
      <c r="I18" s="6"/>
      <c r="J18" s="6"/>
      <c r="K18" s="6"/>
      <c r="L18" s="6"/>
      <c r="M18" s="6"/>
      <c r="N18" s="6"/>
      <c r="O18" s="6"/>
      <c r="P18" s="6"/>
      <c r="Q18" s="6"/>
      <c r="R18" s="6"/>
      <c r="S18" s="6"/>
      <c r="T18" s="6"/>
    </row>
    <row r="19" spans="1:26" ht="19.5" customHeight="1">
      <c r="A19" s="10"/>
      <c r="B19" s="10"/>
      <c r="C19" s="10"/>
      <c r="D19" s="10"/>
      <c r="E19" s="10"/>
      <c r="F19" s="10"/>
      <c r="G19" s="11"/>
      <c r="H19" s="6"/>
      <c r="I19" s="6"/>
      <c r="J19" s="6"/>
      <c r="K19" s="6"/>
      <c r="L19" s="6"/>
      <c r="M19" s="6"/>
      <c r="N19" s="6"/>
      <c r="O19" s="6"/>
      <c r="P19" s="6"/>
      <c r="Q19" s="6"/>
      <c r="R19" s="6"/>
      <c r="S19" s="6"/>
      <c r="T19" s="6"/>
    </row>
    <row r="20" spans="1:26" ht="89.45" customHeight="1">
      <c r="A20" s="10" t="s">
        <v>28</v>
      </c>
      <c r="B20" s="67" t="s">
        <v>33</v>
      </c>
      <c r="C20" s="10" t="s">
        <v>11</v>
      </c>
      <c r="D20" s="16">
        <f>'Measurement Sheet For Hospital'!G622</f>
        <v>12.003225999999998</v>
      </c>
      <c r="E20" s="15"/>
      <c r="F20" s="15">
        <f t="shared" ref="F20:F34" si="1">D20*E20</f>
        <v>0</v>
      </c>
      <c r="G20" s="11"/>
      <c r="H20" s="6"/>
      <c r="I20" s="6"/>
      <c r="J20" s="6"/>
      <c r="K20" s="6"/>
      <c r="L20" s="6"/>
      <c r="M20" s="6"/>
      <c r="N20" s="6"/>
      <c r="O20" s="6"/>
      <c r="P20" s="6"/>
      <c r="Q20" s="6"/>
      <c r="R20" s="6"/>
      <c r="S20" s="6"/>
      <c r="T20" s="6"/>
    </row>
    <row r="21" spans="1:26" ht="66" customHeight="1">
      <c r="A21" s="121" t="s">
        <v>29</v>
      </c>
      <c r="B21" s="67" t="s">
        <v>31</v>
      </c>
      <c r="C21" s="121" t="s">
        <v>14</v>
      </c>
      <c r="D21" s="115">
        <f>'Measurement Sheet For Hospital'!G630</f>
        <v>30</v>
      </c>
      <c r="E21" s="15"/>
      <c r="F21" s="15">
        <f>D21*E21</f>
        <v>0</v>
      </c>
      <c r="G21" s="122"/>
      <c r="H21" s="6"/>
      <c r="I21" s="6"/>
      <c r="J21" s="6"/>
      <c r="K21" s="6"/>
      <c r="L21" s="6"/>
      <c r="M21" s="6"/>
      <c r="N21" s="6"/>
      <c r="O21" s="6"/>
      <c r="P21" s="6"/>
      <c r="Q21" s="6"/>
      <c r="R21" s="6"/>
      <c r="S21" s="6"/>
      <c r="T21" s="6"/>
    </row>
    <row r="22" spans="1:26" ht="62.25" customHeight="1">
      <c r="A22" s="10" t="s">
        <v>30</v>
      </c>
      <c r="B22" s="67" t="s">
        <v>241</v>
      </c>
      <c r="C22" s="10" t="s">
        <v>11</v>
      </c>
      <c r="D22" s="16">
        <f>'Measurement Sheet For Hospital'!G688</f>
        <v>61.995449000000015</v>
      </c>
      <c r="E22" s="15"/>
      <c r="F22" s="15">
        <f>D22*E22</f>
        <v>0</v>
      </c>
      <c r="G22" s="11"/>
      <c r="H22" s="6"/>
      <c r="I22" s="6"/>
      <c r="J22" s="6"/>
      <c r="K22" s="6"/>
      <c r="L22" s="6"/>
      <c r="M22" s="6"/>
      <c r="N22" s="6"/>
      <c r="O22" s="6"/>
      <c r="P22" s="6"/>
      <c r="Q22" s="6"/>
      <c r="R22" s="6"/>
      <c r="S22" s="6"/>
      <c r="T22" s="6"/>
    </row>
    <row r="23" spans="1:26" ht="49.15" customHeight="1">
      <c r="A23" s="10" t="s">
        <v>32</v>
      </c>
      <c r="B23" s="67" t="s">
        <v>36</v>
      </c>
      <c r="C23" s="10" t="s">
        <v>14</v>
      </c>
      <c r="D23" s="16">
        <f>'Measurement Sheet For Hospital'!G1061</f>
        <v>649.99764999999979</v>
      </c>
      <c r="E23" s="15"/>
      <c r="F23" s="15">
        <f t="shared" si="1"/>
        <v>0</v>
      </c>
      <c r="G23" s="11"/>
      <c r="H23" s="6"/>
      <c r="I23" s="6"/>
      <c r="J23" s="6"/>
      <c r="K23" s="6"/>
      <c r="L23" s="6"/>
      <c r="M23" s="6"/>
      <c r="N23" s="6"/>
      <c r="O23" s="6"/>
      <c r="P23" s="6"/>
      <c r="Q23" s="6"/>
      <c r="R23" s="6"/>
      <c r="S23" s="6"/>
      <c r="T23" s="6"/>
    </row>
    <row r="24" spans="1:26" ht="49.15" customHeight="1">
      <c r="A24" s="10" t="s">
        <v>34</v>
      </c>
      <c r="B24" s="110" t="s">
        <v>364</v>
      </c>
      <c r="C24" s="10" t="s">
        <v>14</v>
      </c>
      <c r="D24" s="16">
        <f>'Measurement Sheet For Hospital'!G1065</f>
        <v>1500</v>
      </c>
      <c r="E24" s="15"/>
      <c r="F24" s="15">
        <f>D24*E24</f>
        <v>0</v>
      </c>
      <c r="G24" s="11"/>
      <c r="H24" s="6"/>
      <c r="I24" s="6"/>
      <c r="J24" s="6"/>
      <c r="K24" s="6"/>
      <c r="L24" s="6"/>
      <c r="M24" s="6"/>
      <c r="N24" s="6"/>
      <c r="O24" s="6"/>
      <c r="P24" s="6"/>
      <c r="Q24" s="6"/>
      <c r="R24" s="6"/>
      <c r="S24" s="6"/>
      <c r="T24" s="6"/>
    </row>
    <row r="25" spans="1:26" ht="106.5" customHeight="1">
      <c r="A25" s="20" t="s">
        <v>34</v>
      </c>
      <c r="B25" s="67" t="s">
        <v>41</v>
      </c>
      <c r="C25" s="20" t="s">
        <v>11</v>
      </c>
      <c r="D25" s="21">
        <f>'Measurement Sheet For Hospital'!G1073</f>
        <v>30</v>
      </c>
      <c r="E25" s="15"/>
      <c r="F25" s="22">
        <f t="shared" si="1"/>
        <v>0</v>
      </c>
      <c r="G25" s="11"/>
      <c r="H25" s="6"/>
      <c r="I25" s="6"/>
      <c r="J25" s="6"/>
      <c r="K25" s="6"/>
      <c r="L25" s="6"/>
      <c r="M25" s="6"/>
      <c r="N25" s="6"/>
      <c r="O25" s="6"/>
      <c r="P25" s="6"/>
      <c r="Q25" s="6"/>
      <c r="R25" s="6"/>
      <c r="S25" s="6"/>
      <c r="T25" s="6"/>
    </row>
    <row r="26" spans="1:26" ht="77.25" customHeight="1">
      <c r="A26" s="10" t="s">
        <v>35</v>
      </c>
      <c r="B26" s="67" t="s">
        <v>45</v>
      </c>
      <c r="C26" s="10" t="s">
        <v>14</v>
      </c>
      <c r="D26" s="16">
        <f>'Measurement Sheet For Hospital'!G1127</f>
        <v>700.00175000000013</v>
      </c>
      <c r="E26" s="15"/>
      <c r="F26" s="22">
        <f>D26*E26</f>
        <v>0</v>
      </c>
      <c r="G26" s="11"/>
      <c r="H26" s="6"/>
      <c r="I26" s="6"/>
      <c r="J26" s="6"/>
      <c r="K26" s="6"/>
      <c r="L26" s="6"/>
      <c r="M26" s="6"/>
      <c r="N26" s="6"/>
      <c r="O26" s="6"/>
      <c r="P26" s="6"/>
      <c r="Q26" s="6"/>
      <c r="R26" s="6"/>
      <c r="S26" s="6"/>
      <c r="T26" s="6"/>
    </row>
    <row r="27" spans="1:26" ht="76.5" customHeight="1">
      <c r="A27" s="10" t="s">
        <v>37</v>
      </c>
      <c r="B27" s="67" t="s">
        <v>47</v>
      </c>
      <c r="C27" s="10" t="s">
        <v>14</v>
      </c>
      <c r="D27" s="16">
        <f>'Measurement Sheet For Hospital'!G1175</f>
        <v>47.248249999999999</v>
      </c>
      <c r="E27" s="15"/>
      <c r="F27" s="22">
        <f>D27*E27</f>
        <v>0</v>
      </c>
      <c r="G27" s="11"/>
      <c r="H27" s="6"/>
      <c r="I27" s="6"/>
      <c r="J27" s="6"/>
      <c r="K27" s="6"/>
      <c r="L27" s="6"/>
      <c r="M27" s="6"/>
      <c r="N27" s="6"/>
      <c r="O27" s="6"/>
      <c r="P27" s="6"/>
      <c r="Q27" s="6"/>
      <c r="R27" s="6"/>
      <c r="S27" s="6"/>
      <c r="T27" s="6"/>
    </row>
    <row r="28" spans="1:26" ht="107.25" customHeight="1">
      <c r="A28" s="10" t="s">
        <v>39</v>
      </c>
      <c r="B28" s="67" t="s">
        <v>142</v>
      </c>
      <c r="C28" s="10" t="s">
        <v>14</v>
      </c>
      <c r="D28" s="16">
        <f>'Measurement Sheet For Hospital'!G1430</f>
        <v>599.99625000000037</v>
      </c>
      <c r="E28" s="15"/>
      <c r="F28" s="22">
        <f t="shared" ref="F28" si="2">D28*E28</f>
        <v>0</v>
      </c>
      <c r="G28" s="11"/>
      <c r="H28" s="6"/>
      <c r="I28" s="6"/>
      <c r="J28" s="6"/>
      <c r="K28" s="6"/>
      <c r="L28" s="6"/>
      <c r="M28" s="6"/>
      <c r="N28" s="6"/>
      <c r="O28" s="6"/>
      <c r="P28" s="6"/>
      <c r="Q28" s="6"/>
      <c r="R28" s="6"/>
      <c r="S28" s="6"/>
      <c r="T28" s="6"/>
    </row>
    <row r="29" spans="1:26" s="142" customFormat="1" ht="136.5" customHeight="1">
      <c r="A29" s="3" t="s">
        <v>40</v>
      </c>
      <c r="B29" s="67" t="s">
        <v>368</v>
      </c>
      <c r="C29" s="301" t="s">
        <v>14</v>
      </c>
      <c r="D29" s="302">
        <f>'Measurement Sheet For Hospital'!G1434</f>
        <v>30</v>
      </c>
      <c r="E29" s="303"/>
      <c r="F29" s="304">
        <f>D29*E29</f>
        <v>0</v>
      </c>
      <c r="G29" s="322"/>
      <c r="H29" s="143"/>
      <c r="I29" s="143"/>
      <c r="J29" s="143"/>
      <c r="K29" s="143"/>
      <c r="L29" s="143"/>
      <c r="M29" s="143"/>
      <c r="N29" s="143"/>
      <c r="O29" s="143"/>
      <c r="P29" s="143"/>
      <c r="Q29" s="143"/>
      <c r="R29" s="143"/>
      <c r="S29" s="143"/>
      <c r="T29" s="143"/>
      <c r="U29" s="143"/>
      <c r="V29" s="143"/>
      <c r="W29" s="143"/>
      <c r="X29" s="143"/>
      <c r="Y29" s="143"/>
      <c r="Z29" s="143"/>
    </row>
    <row r="30" spans="1:26" ht="75" customHeight="1">
      <c r="A30" s="10" t="s">
        <v>42</v>
      </c>
      <c r="B30" s="67" t="s">
        <v>159</v>
      </c>
      <c r="C30" s="10" t="s">
        <v>11</v>
      </c>
      <c r="D30" s="16">
        <f>'Measurement Sheet For Hospital'!G1438</f>
        <v>1</v>
      </c>
      <c r="E30" s="15"/>
      <c r="F30" s="22">
        <f t="shared" si="1"/>
        <v>0</v>
      </c>
      <c r="G30" s="11"/>
      <c r="H30" s="6"/>
      <c r="I30" s="6"/>
      <c r="J30" s="6"/>
      <c r="K30" s="6"/>
      <c r="L30" s="6"/>
      <c r="M30" s="6"/>
      <c r="N30" s="6"/>
      <c r="O30" s="6"/>
      <c r="P30" s="6"/>
      <c r="Q30" s="6"/>
      <c r="R30" s="6"/>
      <c r="S30" s="6"/>
      <c r="T30" s="6"/>
    </row>
    <row r="31" spans="1:26" ht="103.9" customHeight="1">
      <c r="A31" s="10" t="s">
        <v>44</v>
      </c>
      <c r="B31" s="67" t="s">
        <v>160</v>
      </c>
      <c r="C31" s="10" t="s">
        <v>14</v>
      </c>
      <c r="D31" s="16">
        <f>'Measurement Sheet For Hospital'!G1442</f>
        <v>100</v>
      </c>
      <c r="E31" s="15"/>
      <c r="F31" s="22">
        <f t="shared" si="1"/>
        <v>0</v>
      </c>
      <c r="G31" s="11"/>
      <c r="H31" s="6"/>
      <c r="I31" s="6"/>
      <c r="J31" s="6"/>
      <c r="K31" s="6"/>
      <c r="L31" s="6"/>
      <c r="M31" s="6"/>
      <c r="N31" s="6"/>
      <c r="O31" s="6"/>
      <c r="P31" s="6"/>
      <c r="Q31" s="6"/>
      <c r="R31" s="6"/>
      <c r="S31" s="6"/>
      <c r="T31" s="6"/>
    </row>
    <row r="32" spans="1:26" ht="85.9" customHeight="1">
      <c r="A32" s="3" t="s">
        <v>46</v>
      </c>
      <c r="B32" s="67" t="s">
        <v>161</v>
      </c>
      <c r="C32" s="15"/>
      <c r="D32" s="15"/>
      <c r="E32" s="15"/>
      <c r="F32" s="22">
        <f t="shared" si="1"/>
        <v>0</v>
      </c>
      <c r="G32" s="15"/>
      <c r="H32" s="6"/>
      <c r="I32" s="6"/>
      <c r="J32" s="6"/>
      <c r="K32" s="6"/>
      <c r="L32" s="6"/>
      <c r="M32" s="6"/>
      <c r="N32" s="6"/>
      <c r="O32" s="6"/>
      <c r="P32" s="6"/>
      <c r="Q32" s="6"/>
      <c r="R32" s="6"/>
      <c r="S32" s="6"/>
      <c r="T32" s="6"/>
    </row>
    <row r="33" spans="1:20" ht="24" customHeight="1">
      <c r="A33" s="10" t="s">
        <v>136</v>
      </c>
      <c r="B33" s="67" t="s">
        <v>162</v>
      </c>
      <c r="C33" s="10" t="s">
        <v>14</v>
      </c>
      <c r="D33" s="16">
        <f>'Measurement Sheet For Hospital'!G1446</f>
        <v>100</v>
      </c>
      <c r="E33" s="15"/>
      <c r="F33" s="22">
        <f t="shared" si="1"/>
        <v>0</v>
      </c>
      <c r="G33" s="11"/>
      <c r="H33" s="6"/>
      <c r="I33" s="6"/>
      <c r="J33" s="6"/>
      <c r="K33" s="6"/>
      <c r="L33" s="6"/>
      <c r="M33" s="6"/>
      <c r="N33" s="6"/>
      <c r="O33" s="6"/>
      <c r="P33" s="6"/>
      <c r="Q33" s="6"/>
      <c r="R33" s="6"/>
      <c r="S33" s="6"/>
      <c r="T33" s="6"/>
    </row>
    <row r="34" spans="1:20" ht="33" customHeight="1">
      <c r="A34" s="10" t="s">
        <v>137</v>
      </c>
      <c r="B34" s="1" t="s">
        <v>163</v>
      </c>
      <c r="C34" s="10" t="s">
        <v>14</v>
      </c>
      <c r="D34" s="16">
        <f>'Measurement Sheet For Hospital'!G1447</f>
        <v>40</v>
      </c>
      <c r="E34" s="15"/>
      <c r="F34" s="22">
        <f t="shared" si="1"/>
        <v>0</v>
      </c>
      <c r="G34" s="11"/>
      <c r="H34" s="6"/>
      <c r="I34" s="6"/>
      <c r="J34" s="6"/>
      <c r="K34" s="6"/>
      <c r="L34" s="6"/>
      <c r="M34" s="6"/>
      <c r="N34" s="6"/>
      <c r="O34" s="6"/>
      <c r="P34" s="6"/>
      <c r="Q34" s="6"/>
      <c r="R34" s="6"/>
      <c r="S34" s="6"/>
      <c r="T34" s="6"/>
    </row>
    <row r="35" spans="1:20" ht="79.5" customHeight="1">
      <c r="A35" s="125" t="s">
        <v>48</v>
      </c>
      <c r="B35" s="67" t="s">
        <v>43</v>
      </c>
      <c r="C35" s="125" t="s">
        <v>38</v>
      </c>
      <c r="D35" s="126">
        <f>'Measurement Sheet For Hospital'!G1461</f>
        <v>499.99760000000003</v>
      </c>
      <c r="E35" s="15"/>
      <c r="F35" s="22">
        <f>D35*E35</f>
        <v>0</v>
      </c>
      <c r="G35" s="122"/>
      <c r="H35" s="6"/>
      <c r="I35" s="6"/>
      <c r="J35" s="6"/>
      <c r="K35" s="6"/>
      <c r="L35" s="6"/>
      <c r="M35" s="6"/>
      <c r="N35" s="6"/>
      <c r="O35" s="6"/>
      <c r="P35" s="6"/>
      <c r="Q35" s="6"/>
      <c r="R35" s="6"/>
      <c r="S35" s="6"/>
      <c r="T35" s="6"/>
    </row>
    <row r="36" spans="1:20" ht="101.45" customHeight="1">
      <c r="A36" s="121" t="s">
        <v>245</v>
      </c>
      <c r="B36" s="1" t="s">
        <v>164</v>
      </c>
      <c r="C36" s="121" t="s">
        <v>26</v>
      </c>
      <c r="D36" s="115"/>
      <c r="E36" s="15"/>
      <c r="F36" s="22"/>
      <c r="G36" s="122"/>
      <c r="H36" s="6"/>
      <c r="I36" s="6"/>
      <c r="J36" s="6"/>
      <c r="K36" s="6"/>
      <c r="L36" s="6"/>
      <c r="M36" s="6"/>
      <c r="N36" s="6"/>
      <c r="O36" s="6"/>
      <c r="P36" s="6"/>
      <c r="Q36" s="6"/>
      <c r="R36" s="6"/>
      <c r="S36" s="6"/>
      <c r="T36" s="6"/>
    </row>
    <row r="37" spans="1:20" ht="15.75" customHeight="1">
      <c r="A37" s="10"/>
      <c r="B37" s="1"/>
      <c r="C37" s="10"/>
      <c r="D37" s="16"/>
      <c r="E37" s="15"/>
      <c r="F37" s="15"/>
      <c r="G37" s="11"/>
      <c r="H37" s="6"/>
      <c r="I37" s="6"/>
      <c r="J37" s="6"/>
      <c r="K37" s="6"/>
      <c r="L37" s="6"/>
      <c r="M37" s="6"/>
      <c r="N37" s="6"/>
      <c r="O37" s="6"/>
      <c r="P37" s="6"/>
      <c r="Q37" s="6"/>
      <c r="R37" s="6"/>
      <c r="S37" s="6"/>
      <c r="T37" s="6"/>
    </row>
    <row r="38" spans="1:20" ht="15.75" customHeight="1">
      <c r="A38" s="18"/>
      <c r="B38" s="18" t="s">
        <v>49</v>
      </c>
      <c r="C38" s="18"/>
      <c r="D38" s="18"/>
      <c r="E38" s="18"/>
      <c r="F38" s="19">
        <f>SUM(F20:F36)</f>
        <v>0</v>
      </c>
      <c r="G38" s="18"/>
      <c r="H38" s="6"/>
      <c r="I38" s="6"/>
      <c r="J38" s="6"/>
      <c r="K38" s="6"/>
      <c r="L38" s="6"/>
      <c r="M38" s="6"/>
      <c r="N38" s="6"/>
      <c r="O38" s="6"/>
      <c r="P38" s="6"/>
      <c r="Q38" s="6"/>
      <c r="R38" s="6"/>
      <c r="S38" s="6"/>
      <c r="T38" s="6"/>
    </row>
    <row r="39" spans="1:20" ht="15.75" customHeight="1">
      <c r="A39" s="18"/>
      <c r="B39" s="18"/>
      <c r="C39" s="18"/>
      <c r="D39" s="18"/>
      <c r="E39" s="18"/>
      <c r="F39" s="19"/>
      <c r="G39" s="18"/>
      <c r="H39" s="6"/>
      <c r="I39" s="6"/>
      <c r="J39" s="6"/>
      <c r="K39" s="6"/>
      <c r="L39" s="6"/>
      <c r="M39" s="6"/>
      <c r="N39" s="6"/>
      <c r="O39" s="6"/>
      <c r="P39" s="6"/>
      <c r="Q39" s="6"/>
      <c r="R39" s="6"/>
      <c r="S39" s="6"/>
      <c r="T39" s="6"/>
    </row>
    <row r="40" spans="1:20" ht="30.75" customHeight="1">
      <c r="A40" s="12"/>
      <c r="B40" s="12" t="s">
        <v>50</v>
      </c>
      <c r="C40" s="12"/>
      <c r="D40" s="12"/>
      <c r="E40" s="12"/>
      <c r="F40" s="12"/>
      <c r="G40" s="12"/>
      <c r="H40" s="6"/>
      <c r="I40" s="6"/>
      <c r="J40" s="6"/>
      <c r="K40" s="6"/>
      <c r="L40" s="6"/>
      <c r="M40" s="6"/>
      <c r="N40" s="6"/>
      <c r="O40" s="6"/>
      <c r="P40" s="6"/>
      <c r="Q40" s="6"/>
      <c r="R40" s="6"/>
      <c r="S40" s="6"/>
      <c r="T40" s="6"/>
    </row>
    <row r="41" spans="1:20" ht="19.5" customHeight="1">
      <c r="A41" s="10"/>
      <c r="B41" s="10"/>
      <c r="C41" s="10"/>
      <c r="D41" s="10"/>
      <c r="E41" s="10"/>
      <c r="F41" s="10"/>
      <c r="G41" s="10"/>
      <c r="H41" s="6"/>
      <c r="I41" s="6"/>
      <c r="J41" s="6"/>
      <c r="K41" s="6"/>
      <c r="L41" s="6"/>
      <c r="M41" s="6"/>
      <c r="N41" s="6"/>
      <c r="O41" s="6"/>
      <c r="P41" s="6"/>
      <c r="Q41" s="6"/>
      <c r="R41" s="6"/>
      <c r="S41" s="6"/>
      <c r="T41" s="6"/>
    </row>
    <row r="42" spans="1:20" ht="77.25" customHeight="1">
      <c r="A42" s="121" t="s">
        <v>51</v>
      </c>
      <c r="B42" s="67" t="s">
        <v>52</v>
      </c>
      <c r="C42" s="115" t="s">
        <v>14</v>
      </c>
      <c r="D42" s="115">
        <f>'Measurement Sheet For Hospital'!G1469</f>
        <v>1100</v>
      </c>
      <c r="E42" s="15"/>
      <c r="F42" s="15">
        <f t="shared" ref="F42:F48" si="3">D42*E42</f>
        <v>0</v>
      </c>
      <c r="G42" s="25"/>
      <c r="H42" s="6"/>
      <c r="I42" s="6"/>
      <c r="J42" s="6"/>
      <c r="K42" s="6"/>
      <c r="L42" s="6"/>
      <c r="M42" s="6"/>
      <c r="N42" s="6"/>
      <c r="O42" s="6"/>
      <c r="P42" s="6"/>
      <c r="Q42" s="6"/>
      <c r="R42" s="6"/>
      <c r="S42" s="6"/>
      <c r="T42" s="6"/>
    </row>
    <row r="43" spans="1:20" ht="243.75" customHeight="1">
      <c r="A43" s="121" t="s">
        <v>53</v>
      </c>
      <c r="B43" s="67" t="s">
        <v>54</v>
      </c>
      <c r="C43" s="115" t="s">
        <v>14</v>
      </c>
      <c r="D43" s="115">
        <f>'Measurement Sheet For Hospital'!G1474</f>
        <v>1100</v>
      </c>
      <c r="E43" s="15"/>
      <c r="F43" s="15">
        <f t="shared" si="3"/>
        <v>0</v>
      </c>
      <c r="G43" s="122"/>
      <c r="H43" s="6"/>
      <c r="I43" s="6"/>
      <c r="J43" s="6"/>
      <c r="K43" s="6"/>
      <c r="L43" s="6"/>
      <c r="M43" s="6"/>
      <c r="N43" s="6"/>
      <c r="O43" s="6"/>
      <c r="P43" s="6"/>
      <c r="Q43" s="6"/>
      <c r="R43" s="6"/>
      <c r="S43" s="6"/>
      <c r="T43" s="6"/>
    </row>
    <row r="44" spans="1:20" ht="96.75" customHeight="1">
      <c r="A44" s="121" t="s">
        <v>55</v>
      </c>
      <c r="B44" s="67" t="s">
        <v>56</v>
      </c>
      <c r="C44" s="121" t="s">
        <v>57</v>
      </c>
      <c r="D44" s="115">
        <f>'Measurement Sheet For Hospital'!G1479</f>
        <v>800</v>
      </c>
      <c r="E44" s="15"/>
      <c r="F44" s="15">
        <f t="shared" si="3"/>
        <v>0</v>
      </c>
      <c r="G44" s="122"/>
      <c r="H44" s="6"/>
      <c r="I44" s="6"/>
      <c r="J44" s="6"/>
      <c r="K44" s="6"/>
      <c r="L44" s="6"/>
      <c r="M44" s="6"/>
      <c r="N44" s="6"/>
      <c r="O44" s="6"/>
      <c r="P44" s="6"/>
      <c r="Q44" s="6"/>
      <c r="R44" s="6"/>
      <c r="S44" s="6"/>
      <c r="T44" s="6"/>
    </row>
    <row r="45" spans="1:20" ht="81" customHeight="1">
      <c r="A45" s="10" t="s">
        <v>58</v>
      </c>
      <c r="B45" s="67" t="s">
        <v>59</v>
      </c>
      <c r="C45" s="10" t="s">
        <v>57</v>
      </c>
      <c r="D45" s="16">
        <f>'Measurement Sheet For Hospital'!G1498</f>
        <v>439.99625800000001</v>
      </c>
      <c r="E45" s="15"/>
      <c r="F45" s="15">
        <f t="shared" si="3"/>
        <v>0</v>
      </c>
      <c r="G45" s="11"/>
      <c r="H45" s="6"/>
      <c r="I45" s="6"/>
      <c r="J45" s="6"/>
      <c r="K45" s="6"/>
      <c r="L45" s="6"/>
      <c r="M45" s="6"/>
      <c r="N45" s="6"/>
      <c r="O45" s="6"/>
      <c r="P45" s="6"/>
      <c r="Q45" s="6"/>
      <c r="R45" s="6"/>
      <c r="S45" s="6"/>
      <c r="T45" s="6"/>
    </row>
    <row r="46" spans="1:20" ht="215.25" customHeight="1">
      <c r="A46" s="10" t="s">
        <v>60</v>
      </c>
      <c r="B46" s="67" t="s">
        <v>61</v>
      </c>
      <c r="C46" s="10" t="s">
        <v>14</v>
      </c>
      <c r="D46" s="16">
        <f>'Measurement Sheet For Hospital'!G1511</f>
        <v>140</v>
      </c>
      <c r="E46" s="15"/>
      <c r="F46" s="15">
        <f t="shared" si="3"/>
        <v>0</v>
      </c>
      <c r="G46" s="11"/>
      <c r="H46" s="6"/>
      <c r="I46" s="6"/>
      <c r="J46" s="6"/>
      <c r="K46" s="6"/>
      <c r="L46" s="6"/>
      <c r="M46" s="6"/>
      <c r="N46" s="6"/>
      <c r="O46" s="6"/>
      <c r="P46" s="6"/>
      <c r="Q46" s="6"/>
      <c r="R46" s="6"/>
      <c r="S46" s="6"/>
      <c r="T46" s="6"/>
    </row>
    <row r="47" spans="1:20" ht="111" customHeight="1">
      <c r="A47" s="10" t="s">
        <v>62</v>
      </c>
      <c r="B47" s="67" t="s">
        <v>63</v>
      </c>
      <c r="C47" s="10" t="s">
        <v>64</v>
      </c>
      <c r="D47" s="16">
        <f>'Measurement Sheet For Hospital'!G1524</f>
        <v>140</v>
      </c>
      <c r="E47" s="15"/>
      <c r="F47" s="15">
        <f t="shared" si="3"/>
        <v>0</v>
      </c>
      <c r="G47" s="11"/>
      <c r="H47" s="6"/>
      <c r="I47" s="6"/>
      <c r="J47" s="6"/>
      <c r="K47" s="6"/>
      <c r="L47" s="6"/>
      <c r="M47" s="6"/>
      <c r="N47" s="6"/>
      <c r="O47" s="6"/>
      <c r="P47" s="6"/>
      <c r="Q47" s="6"/>
      <c r="R47" s="6"/>
      <c r="S47" s="6"/>
      <c r="T47" s="6"/>
    </row>
    <row r="48" spans="1:20" ht="61.9" customHeight="1">
      <c r="A48" s="82" t="s">
        <v>65</v>
      </c>
      <c r="B48" s="83" t="s">
        <v>66</v>
      </c>
      <c r="C48" s="82" t="s">
        <v>38</v>
      </c>
      <c r="D48" s="84">
        <f>'Measurement Sheet For Hospital'!G1538</f>
        <v>730.00360000000001</v>
      </c>
      <c r="E48" s="85"/>
      <c r="F48" s="85">
        <f t="shared" si="3"/>
        <v>0</v>
      </c>
      <c r="G48" s="86"/>
      <c r="H48" s="6"/>
      <c r="I48" s="6"/>
      <c r="J48" s="6"/>
      <c r="K48" s="6"/>
      <c r="L48" s="6"/>
      <c r="M48" s="6"/>
      <c r="N48" s="6"/>
      <c r="O48" s="6"/>
      <c r="P48" s="6"/>
      <c r="Q48" s="6"/>
      <c r="R48" s="6"/>
      <c r="S48" s="6"/>
      <c r="T48" s="6"/>
    </row>
    <row r="49" spans="1:20" ht="22.5" customHeight="1">
      <c r="A49" s="13"/>
      <c r="B49" s="13"/>
      <c r="C49" s="13"/>
      <c r="D49" s="13"/>
      <c r="E49" s="13"/>
      <c r="F49" s="13"/>
      <c r="G49" s="13"/>
      <c r="H49" s="6"/>
      <c r="I49" s="6"/>
      <c r="J49" s="6"/>
      <c r="K49" s="6"/>
      <c r="L49" s="6"/>
      <c r="M49" s="6"/>
      <c r="N49" s="6"/>
      <c r="O49" s="6"/>
      <c r="P49" s="6"/>
      <c r="Q49" s="6"/>
      <c r="R49" s="6"/>
      <c r="S49" s="6"/>
      <c r="T49" s="6"/>
    </row>
    <row r="50" spans="1:20" ht="19.5" customHeight="1">
      <c r="A50" s="26"/>
      <c r="B50" s="26" t="s">
        <v>67</v>
      </c>
      <c r="C50" s="26"/>
      <c r="D50" s="26"/>
      <c r="E50" s="26"/>
      <c r="F50" s="27">
        <f>SUM(F42:F48)</f>
        <v>0</v>
      </c>
      <c r="G50" s="26"/>
      <c r="H50" s="6"/>
      <c r="I50" s="6"/>
      <c r="J50" s="6"/>
      <c r="K50" s="6"/>
      <c r="L50" s="6"/>
      <c r="M50" s="6"/>
      <c r="N50" s="6"/>
      <c r="O50" s="6"/>
      <c r="P50" s="6"/>
      <c r="Q50" s="6"/>
      <c r="R50" s="6"/>
      <c r="S50" s="6"/>
      <c r="T50" s="6"/>
    </row>
    <row r="51" spans="1:20" ht="19.5" customHeight="1">
      <c r="A51" s="26"/>
      <c r="B51" s="26"/>
      <c r="C51" s="26"/>
      <c r="D51" s="26"/>
      <c r="E51" s="26"/>
      <c r="F51" s="27"/>
      <c r="G51" s="26"/>
      <c r="H51" s="6"/>
      <c r="I51" s="6"/>
      <c r="J51" s="6"/>
      <c r="K51" s="6"/>
      <c r="L51" s="6"/>
      <c r="M51" s="6"/>
      <c r="N51" s="6"/>
      <c r="O51" s="6"/>
      <c r="P51" s="6"/>
      <c r="Q51" s="6"/>
      <c r="R51" s="6"/>
      <c r="S51" s="6"/>
      <c r="T51" s="6"/>
    </row>
    <row r="52" spans="1:20" ht="28.15" customHeight="1">
      <c r="A52" s="12"/>
      <c r="B52" s="12" t="s">
        <v>143</v>
      </c>
      <c r="C52" s="12"/>
      <c r="D52" s="12"/>
      <c r="E52" s="12"/>
      <c r="F52" s="12"/>
      <c r="G52" s="12"/>
      <c r="H52" s="6"/>
      <c r="I52" s="6"/>
      <c r="J52" s="6"/>
      <c r="K52" s="6"/>
      <c r="L52" s="6"/>
      <c r="M52" s="6"/>
      <c r="N52" s="6"/>
      <c r="O52" s="6"/>
      <c r="P52" s="6"/>
      <c r="Q52" s="6"/>
      <c r="R52" s="6"/>
      <c r="S52" s="6"/>
      <c r="T52" s="6"/>
    </row>
    <row r="53" spans="1:20" ht="16.5" customHeight="1">
      <c r="A53" s="10"/>
      <c r="B53" s="1"/>
      <c r="C53" s="10"/>
      <c r="D53" s="10"/>
      <c r="E53" s="10"/>
      <c r="F53" s="10"/>
      <c r="G53" s="11"/>
      <c r="H53" s="6"/>
      <c r="I53" s="6"/>
      <c r="J53" s="6"/>
      <c r="K53" s="6"/>
      <c r="L53" s="6"/>
      <c r="M53" s="6"/>
      <c r="N53" s="6"/>
      <c r="O53" s="6"/>
      <c r="P53" s="6"/>
      <c r="Q53" s="6"/>
      <c r="R53" s="6"/>
      <c r="S53" s="6"/>
      <c r="T53" s="6"/>
    </row>
    <row r="54" spans="1:20" ht="88.9" customHeight="1">
      <c r="A54" s="3" t="s">
        <v>68</v>
      </c>
      <c r="B54" s="67" t="s">
        <v>69</v>
      </c>
      <c r="C54" s="3" t="s">
        <v>6</v>
      </c>
      <c r="D54" s="23">
        <f>'Measurement Sheet For Hospital'!G1554</f>
        <v>13</v>
      </c>
      <c r="E54" s="24"/>
      <c r="F54" s="24">
        <f t="shared" ref="F54:F76" si="4">D54*E54</f>
        <v>0</v>
      </c>
      <c r="G54" s="45"/>
      <c r="H54" s="6"/>
      <c r="I54" s="6"/>
      <c r="J54" s="6"/>
      <c r="K54" s="6"/>
      <c r="L54" s="6"/>
      <c r="M54" s="6"/>
      <c r="N54" s="6"/>
      <c r="O54" s="6"/>
      <c r="P54" s="6"/>
      <c r="Q54" s="6"/>
      <c r="R54" s="6"/>
      <c r="S54" s="6"/>
      <c r="T54" s="6"/>
    </row>
    <row r="55" spans="1:20" ht="105" customHeight="1">
      <c r="A55" s="3" t="s">
        <v>70</v>
      </c>
      <c r="B55" s="67" t="s">
        <v>71</v>
      </c>
      <c r="C55" s="3" t="s">
        <v>6</v>
      </c>
      <c r="D55" s="23">
        <f>'Measurement Sheet For Hospital'!G1568</f>
        <v>11</v>
      </c>
      <c r="E55" s="24"/>
      <c r="F55" s="24">
        <f t="shared" si="4"/>
        <v>0</v>
      </c>
      <c r="G55" s="45"/>
      <c r="H55" s="6"/>
      <c r="I55" s="6"/>
      <c r="J55" s="6"/>
      <c r="K55" s="6"/>
      <c r="L55" s="6"/>
      <c r="M55" s="6"/>
      <c r="N55" s="6"/>
      <c r="O55" s="6"/>
      <c r="P55" s="6"/>
      <c r="Q55" s="6"/>
      <c r="R55" s="6"/>
      <c r="S55" s="6"/>
      <c r="T55" s="6"/>
    </row>
    <row r="56" spans="1:20" ht="46.5" customHeight="1">
      <c r="A56" s="3" t="s">
        <v>72</v>
      </c>
      <c r="B56" s="67" t="s">
        <v>73</v>
      </c>
      <c r="C56" s="3" t="s">
        <v>6</v>
      </c>
      <c r="D56" s="23">
        <f>'Measurement Sheet For Hospital'!G1582</f>
        <v>11</v>
      </c>
      <c r="E56" s="24"/>
      <c r="F56" s="24">
        <f t="shared" si="4"/>
        <v>0</v>
      </c>
      <c r="G56" s="45"/>
      <c r="H56" s="6"/>
      <c r="I56" s="6"/>
      <c r="J56" s="6"/>
      <c r="K56" s="6"/>
      <c r="L56" s="6"/>
      <c r="M56" s="6"/>
      <c r="N56" s="6"/>
      <c r="O56" s="6"/>
      <c r="P56" s="6"/>
      <c r="Q56" s="6"/>
      <c r="R56" s="6"/>
      <c r="S56" s="6"/>
      <c r="T56" s="6"/>
    </row>
    <row r="57" spans="1:20" ht="21.75" customHeight="1">
      <c r="A57" s="3" t="s">
        <v>74</v>
      </c>
      <c r="B57" s="67" t="s">
        <v>75</v>
      </c>
      <c r="C57" s="3" t="s">
        <v>6</v>
      </c>
      <c r="D57" s="23">
        <f>'Measurement Sheet For Hospital'!G1596</f>
        <v>13</v>
      </c>
      <c r="E57" s="24"/>
      <c r="F57" s="24">
        <f t="shared" si="4"/>
        <v>0</v>
      </c>
      <c r="G57" s="45"/>
      <c r="H57" s="6"/>
      <c r="I57" s="6"/>
      <c r="J57" s="6"/>
      <c r="K57" s="6"/>
      <c r="L57" s="6"/>
      <c r="M57" s="6"/>
      <c r="N57" s="6"/>
      <c r="O57" s="6"/>
      <c r="P57" s="6"/>
      <c r="Q57" s="6"/>
      <c r="R57" s="6"/>
      <c r="S57" s="6"/>
      <c r="T57" s="6"/>
    </row>
    <row r="58" spans="1:20" ht="48.75" customHeight="1">
      <c r="A58" s="3" t="s">
        <v>77</v>
      </c>
      <c r="B58" s="67" t="s">
        <v>78</v>
      </c>
      <c r="C58" s="3" t="s">
        <v>6</v>
      </c>
      <c r="D58" s="23">
        <f>'Measurement Sheet For Hospital'!G1610</f>
        <v>13</v>
      </c>
      <c r="E58" s="24"/>
      <c r="F58" s="24">
        <f t="shared" si="4"/>
        <v>0</v>
      </c>
      <c r="G58" s="45"/>
      <c r="H58" s="6"/>
      <c r="I58" s="6"/>
      <c r="J58" s="6"/>
      <c r="K58" s="6"/>
      <c r="L58" s="6"/>
      <c r="M58" s="6"/>
      <c r="N58" s="6"/>
      <c r="O58" s="6"/>
      <c r="P58" s="6"/>
      <c r="Q58" s="6"/>
      <c r="R58" s="6"/>
      <c r="S58" s="6"/>
      <c r="T58" s="6"/>
    </row>
    <row r="59" spans="1:20" ht="33" customHeight="1">
      <c r="A59" s="3" t="s">
        <v>79</v>
      </c>
      <c r="B59" s="67" t="s">
        <v>80</v>
      </c>
      <c r="C59" s="3" t="s">
        <v>6</v>
      </c>
      <c r="D59" s="23">
        <f>'Measurement Sheet For Hospital'!G1624</f>
        <v>9</v>
      </c>
      <c r="E59" s="24"/>
      <c r="F59" s="24">
        <f t="shared" si="4"/>
        <v>0</v>
      </c>
      <c r="G59" s="45"/>
      <c r="H59" s="6"/>
      <c r="I59" s="6"/>
      <c r="J59" s="6"/>
      <c r="K59" s="6"/>
      <c r="L59" s="6"/>
      <c r="M59" s="6"/>
      <c r="N59" s="6"/>
      <c r="O59" s="6"/>
      <c r="P59" s="6"/>
      <c r="Q59" s="6"/>
      <c r="R59" s="6"/>
      <c r="S59" s="6"/>
      <c r="T59" s="6"/>
    </row>
    <row r="60" spans="1:20" ht="50.25" customHeight="1">
      <c r="A60" s="3" t="s">
        <v>81</v>
      </c>
      <c r="B60" s="67" t="s">
        <v>82</v>
      </c>
      <c r="C60" s="3" t="s">
        <v>6</v>
      </c>
      <c r="D60" s="23">
        <f>'Measurement Sheet For Hospital'!G1632</f>
        <v>3</v>
      </c>
      <c r="E60" s="24"/>
      <c r="F60" s="24">
        <f t="shared" si="4"/>
        <v>0</v>
      </c>
      <c r="G60" s="45"/>
      <c r="H60" s="6"/>
      <c r="I60" s="6"/>
      <c r="J60" s="6"/>
      <c r="K60" s="6"/>
      <c r="L60" s="6"/>
      <c r="M60" s="6"/>
      <c r="N60" s="6"/>
      <c r="O60" s="6"/>
      <c r="P60" s="6"/>
      <c r="Q60" s="6"/>
      <c r="R60" s="6"/>
      <c r="S60" s="6"/>
      <c r="T60" s="6"/>
    </row>
    <row r="61" spans="1:20" ht="51" customHeight="1">
      <c r="A61" s="3" t="s">
        <v>83</v>
      </c>
      <c r="B61" s="67" t="s">
        <v>84</v>
      </c>
      <c r="C61" s="3" t="s">
        <v>6</v>
      </c>
      <c r="D61" s="23">
        <f>'Measurement Sheet For Hospital'!G1640</f>
        <v>3</v>
      </c>
      <c r="E61" s="24"/>
      <c r="F61" s="24">
        <f t="shared" si="4"/>
        <v>0</v>
      </c>
      <c r="G61" s="45"/>
      <c r="H61" s="6"/>
      <c r="I61" s="6"/>
      <c r="J61" s="6"/>
      <c r="K61" s="6"/>
      <c r="L61" s="6"/>
      <c r="M61" s="6"/>
      <c r="N61" s="6"/>
      <c r="O61" s="6"/>
      <c r="P61" s="6"/>
      <c r="Q61" s="6"/>
      <c r="R61" s="6"/>
      <c r="S61" s="6"/>
      <c r="T61" s="6"/>
    </row>
    <row r="62" spans="1:20" ht="65.25" customHeight="1">
      <c r="A62" s="3" t="s">
        <v>85</v>
      </c>
      <c r="B62" s="67" t="s">
        <v>86</v>
      </c>
      <c r="C62" s="3" t="s">
        <v>6</v>
      </c>
      <c r="D62" s="23">
        <f>'Measurement Sheet For Hospital'!G1648</f>
        <v>3</v>
      </c>
      <c r="E62" s="24"/>
      <c r="F62" s="24">
        <f t="shared" si="4"/>
        <v>0</v>
      </c>
      <c r="G62" s="45"/>
      <c r="H62" s="6"/>
      <c r="I62" s="6"/>
      <c r="J62" s="6"/>
      <c r="K62" s="6"/>
      <c r="L62" s="6"/>
      <c r="M62" s="6"/>
      <c r="N62" s="6"/>
      <c r="O62" s="6"/>
      <c r="P62" s="6"/>
      <c r="Q62" s="6"/>
      <c r="R62" s="6"/>
      <c r="S62" s="6"/>
      <c r="T62" s="6"/>
    </row>
    <row r="63" spans="1:20" ht="60" customHeight="1">
      <c r="A63" s="70" t="s">
        <v>87</v>
      </c>
      <c r="B63" s="71" t="s">
        <v>88</v>
      </c>
      <c r="C63" s="78" t="s">
        <v>6</v>
      </c>
      <c r="D63" s="72">
        <f>'Measurement Sheet For Hospital'!G1662</f>
        <v>13</v>
      </c>
      <c r="E63" s="127"/>
      <c r="F63" s="24">
        <f t="shared" si="4"/>
        <v>0</v>
      </c>
      <c r="G63" s="128"/>
      <c r="H63" s="6"/>
      <c r="I63" s="6"/>
      <c r="J63" s="6"/>
      <c r="K63" s="6"/>
      <c r="L63" s="6"/>
      <c r="M63" s="6"/>
      <c r="N63" s="6"/>
      <c r="O63" s="6"/>
      <c r="P63" s="6"/>
      <c r="Q63" s="6"/>
      <c r="R63" s="6"/>
      <c r="S63" s="6"/>
      <c r="T63" s="6"/>
    </row>
    <row r="64" spans="1:20" ht="52.5" customHeight="1">
      <c r="A64" s="70" t="s">
        <v>89</v>
      </c>
      <c r="B64" s="71" t="s">
        <v>90</v>
      </c>
      <c r="C64" s="78" t="s">
        <v>6</v>
      </c>
      <c r="D64" s="72">
        <f>'Measurement Sheet For Hospital'!G1676</f>
        <v>22</v>
      </c>
      <c r="E64" s="127"/>
      <c r="F64" s="24">
        <f t="shared" si="4"/>
        <v>0</v>
      </c>
      <c r="G64" s="128"/>
      <c r="H64" s="6"/>
      <c r="I64" s="6"/>
      <c r="J64" s="6"/>
      <c r="K64" s="6"/>
      <c r="L64" s="6"/>
      <c r="M64" s="6"/>
      <c r="N64" s="6"/>
      <c r="O64" s="6"/>
      <c r="P64" s="6"/>
      <c r="Q64" s="6"/>
      <c r="R64" s="6"/>
      <c r="S64" s="6"/>
      <c r="T64" s="6"/>
    </row>
    <row r="65" spans="1:20" ht="47.25" customHeight="1">
      <c r="A65" s="70" t="s">
        <v>91</v>
      </c>
      <c r="B65" s="71" t="s">
        <v>92</v>
      </c>
      <c r="C65" s="78" t="s">
        <v>6</v>
      </c>
      <c r="D65" s="72">
        <f>'Measurement Sheet For Hospital'!G1690</f>
        <v>22</v>
      </c>
      <c r="E65" s="127"/>
      <c r="F65" s="24">
        <f t="shared" si="4"/>
        <v>0</v>
      </c>
      <c r="G65" s="128"/>
      <c r="H65" s="6"/>
      <c r="I65" s="6"/>
      <c r="J65" s="6"/>
      <c r="K65" s="6"/>
      <c r="L65" s="6"/>
      <c r="M65" s="6"/>
      <c r="N65" s="6"/>
      <c r="O65" s="6"/>
      <c r="P65" s="6"/>
      <c r="Q65" s="6"/>
      <c r="R65" s="6"/>
      <c r="S65" s="6"/>
      <c r="T65" s="6"/>
    </row>
    <row r="66" spans="1:20" ht="49.5" customHeight="1">
      <c r="A66" s="3" t="s">
        <v>93</v>
      </c>
      <c r="B66" s="67" t="s">
        <v>94</v>
      </c>
      <c r="C66" s="78" t="s">
        <v>6</v>
      </c>
      <c r="D66" s="72">
        <f>'Measurement Sheet For Hospital'!G1704</f>
        <v>9</v>
      </c>
      <c r="E66" s="24"/>
      <c r="F66" s="24">
        <f t="shared" si="4"/>
        <v>0</v>
      </c>
      <c r="G66" s="45"/>
      <c r="H66" s="6"/>
      <c r="I66" s="6"/>
      <c r="J66" s="6"/>
      <c r="K66" s="6"/>
      <c r="L66" s="6"/>
      <c r="M66" s="6"/>
      <c r="N66" s="6"/>
      <c r="O66" s="6"/>
      <c r="P66" s="6"/>
      <c r="Q66" s="6"/>
      <c r="R66" s="6"/>
      <c r="S66" s="6"/>
      <c r="T66" s="6"/>
    </row>
    <row r="67" spans="1:20" ht="131.44999999999999" customHeight="1">
      <c r="A67" s="3" t="s">
        <v>95</v>
      </c>
      <c r="B67" s="67" t="s">
        <v>96</v>
      </c>
      <c r="C67" s="129"/>
      <c r="D67" s="28"/>
      <c r="E67" s="28"/>
      <c r="F67" s="28"/>
      <c r="G67" s="68"/>
      <c r="H67" s="6"/>
      <c r="I67" s="6"/>
      <c r="J67" s="6"/>
      <c r="K67" s="6"/>
      <c r="L67" s="6"/>
      <c r="M67" s="6"/>
      <c r="N67" s="6"/>
      <c r="O67" s="6"/>
      <c r="P67" s="6"/>
      <c r="Q67" s="6"/>
      <c r="R67" s="6"/>
      <c r="S67" s="6"/>
      <c r="T67" s="6"/>
    </row>
    <row r="68" spans="1:20" ht="17.25" customHeight="1">
      <c r="A68" s="3"/>
      <c r="B68" s="67" t="s">
        <v>97</v>
      </c>
      <c r="C68" s="28" t="s">
        <v>64</v>
      </c>
      <c r="D68" s="74">
        <f>'Measurement Sheet For Hospital'!G1708</f>
        <v>100</v>
      </c>
      <c r="E68" s="24"/>
      <c r="F68" s="24">
        <f t="shared" si="4"/>
        <v>0</v>
      </c>
      <c r="G68" s="68"/>
      <c r="H68" s="6"/>
      <c r="I68" s="6"/>
      <c r="J68" s="6"/>
      <c r="K68" s="6"/>
      <c r="L68" s="6"/>
      <c r="M68" s="6"/>
      <c r="N68" s="6"/>
      <c r="O68" s="6"/>
      <c r="P68" s="6"/>
      <c r="Q68" s="6"/>
      <c r="R68" s="6"/>
      <c r="S68" s="6"/>
      <c r="T68" s="6"/>
    </row>
    <row r="69" spans="1:20" ht="16.5" customHeight="1">
      <c r="A69" s="3"/>
      <c r="B69" s="67" t="s">
        <v>98</v>
      </c>
      <c r="C69" s="28" t="s">
        <v>64</v>
      </c>
      <c r="D69" s="74">
        <f>'Measurement Sheet For Hospital'!G1709</f>
        <v>80</v>
      </c>
      <c r="E69" s="24"/>
      <c r="F69" s="24">
        <f t="shared" si="4"/>
        <v>0</v>
      </c>
      <c r="G69" s="68"/>
      <c r="H69" s="6"/>
      <c r="I69" s="6"/>
      <c r="J69" s="6"/>
      <c r="K69" s="6"/>
      <c r="L69" s="6"/>
      <c r="M69" s="6"/>
      <c r="N69" s="6"/>
      <c r="O69" s="6"/>
      <c r="P69" s="6"/>
      <c r="Q69" s="6"/>
      <c r="R69" s="6"/>
      <c r="S69" s="6"/>
      <c r="T69" s="6"/>
    </row>
    <row r="70" spans="1:20" ht="16.5" customHeight="1">
      <c r="A70" s="3"/>
      <c r="B70" s="67" t="s">
        <v>99</v>
      </c>
      <c r="C70" s="28" t="s">
        <v>64</v>
      </c>
      <c r="D70" s="74">
        <f>'Measurement Sheet For Hospital'!G1710</f>
        <v>80</v>
      </c>
      <c r="E70" s="24"/>
      <c r="F70" s="24">
        <f t="shared" si="4"/>
        <v>0</v>
      </c>
      <c r="G70" s="68"/>
      <c r="H70" s="6"/>
      <c r="I70" s="6"/>
      <c r="J70" s="6"/>
      <c r="K70" s="6"/>
      <c r="L70" s="6"/>
      <c r="M70" s="6"/>
      <c r="N70" s="6"/>
      <c r="O70" s="6"/>
      <c r="P70" s="6"/>
      <c r="Q70" s="6"/>
      <c r="R70" s="6"/>
      <c r="S70" s="6"/>
      <c r="T70" s="6"/>
    </row>
    <row r="71" spans="1:20" ht="16.5" customHeight="1">
      <c r="A71" s="3"/>
      <c r="B71" s="67" t="s">
        <v>100</v>
      </c>
      <c r="C71" s="28" t="s">
        <v>64</v>
      </c>
      <c r="D71" s="74">
        <f>'Measurement Sheet For Hospital'!G1711</f>
        <v>70</v>
      </c>
      <c r="E71" s="24"/>
      <c r="F71" s="24">
        <f t="shared" si="4"/>
        <v>0</v>
      </c>
      <c r="G71" s="68"/>
      <c r="H71" s="6"/>
      <c r="I71" s="6"/>
      <c r="J71" s="6"/>
      <c r="K71" s="6"/>
      <c r="L71" s="6"/>
      <c r="M71" s="6"/>
      <c r="N71" s="6"/>
      <c r="O71" s="6"/>
      <c r="P71" s="6"/>
      <c r="Q71" s="6"/>
      <c r="R71" s="6"/>
      <c r="S71" s="6"/>
      <c r="T71" s="6"/>
    </row>
    <row r="72" spans="1:20" ht="93.75" customHeight="1">
      <c r="A72" s="3" t="s">
        <v>101</v>
      </c>
      <c r="B72" s="67" t="s">
        <v>102</v>
      </c>
      <c r="C72" s="28"/>
      <c r="D72" s="129"/>
      <c r="E72" s="15"/>
      <c r="F72" s="129"/>
      <c r="G72" s="68"/>
      <c r="H72" s="6"/>
      <c r="I72" s="6"/>
      <c r="J72" s="6"/>
      <c r="K72" s="6"/>
      <c r="L72" s="6"/>
      <c r="M72" s="6"/>
      <c r="N72" s="6"/>
      <c r="O72" s="6"/>
      <c r="P72" s="6"/>
      <c r="Q72" s="6"/>
      <c r="R72" s="6"/>
      <c r="S72" s="6"/>
      <c r="T72" s="6"/>
    </row>
    <row r="73" spans="1:20" ht="16.5" customHeight="1">
      <c r="A73" s="3"/>
      <c r="B73" s="67" t="s">
        <v>97</v>
      </c>
      <c r="C73" s="28" t="s">
        <v>64</v>
      </c>
      <c r="D73" s="75">
        <f>'Measurement Sheet For Hospital'!G1715</f>
        <v>150</v>
      </c>
      <c r="E73" s="15"/>
      <c r="F73" s="15">
        <f t="shared" si="4"/>
        <v>0</v>
      </c>
      <c r="G73" s="68"/>
      <c r="H73" s="6"/>
      <c r="I73" s="6"/>
      <c r="J73" s="6"/>
      <c r="K73" s="6"/>
      <c r="L73" s="6"/>
      <c r="M73" s="6"/>
      <c r="N73" s="6"/>
      <c r="O73" s="6"/>
      <c r="P73" s="6"/>
      <c r="Q73" s="6"/>
      <c r="R73" s="6"/>
      <c r="S73" s="6"/>
      <c r="T73" s="6"/>
    </row>
    <row r="74" spans="1:20" ht="16.5" customHeight="1">
      <c r="A74" s="3"/>
      <c r="B74" s="67" t="s">
        <v>98</v>
      </c>
      <c r="C74" s="28" t="s">
        <v>64</v>
      </c>
      <c r="D74" s="75">
        <f>'Measurement Sheet For Hospital'!G1716</f>
        <v>120</v>
      </c>
      <c r="E74" s="15"/>
      <c r="F74" s="15">
        <f t="shared" si="4"/>
        <v>0</v>
      </c>
      <c r="G74" s="68"/>
      <c r="H74" s="6"/>
      <c r="I74" s="6"/>
      <c r="J74" s="6"/>
      <c r="K74" s="6"/>
      <c r="L74" s="6"/>
      <c r="M74" s="6"/>
      <c r="N74" s="6"/>
      <c r="O74" s="6"/>
      <c r="P74" s="6"/>
      <c r="Q74" s="6"/>
      <c r="R74" s="6"/>
      <c r="S74" s="6"/>
      <c r="T74" s="6"/>
    </row>
    <row r="75" spans="1:20" ht="16.5" customHeight="1">
      <c r="A75" s="3"/>
      <c r="B75" s="67" t="s">
        <v>99</v>
      </c>
      <c r="C75" s="28" t="s">
        <v>64</v>
      </c>
      <c r="D75" s="75">
        <f>'Measurement Sheet For Hospital'!G1717</f>
        <v>60</v>
      </c>
      <c r="E75" s="15"/>
      <c r="F75" s="15">
        <f t="shared" si="4"/>
        <v>0</v>
      </c>
      <c r="G75" s="68"/>
      <c r="H75" s="6"/>
      <c r="I75" s="6"/>
      <c r="J75" s="6"/>
      <c r="K75" s="6"/>
      <c r="L75" s="6"/>
      <c r="M75" s="6"/>
      <c r="N75" s="6"/>
      <c r="O75" s="6"/>
      <c r="P75" s="6"/>
      <c r="Q75" s="6"/>
      <c r="R75" s="6"/>
      <c r="S75" s="6"/>
      <c r="T75" s="6"/>
    </row>
    <row r="76" spans="1:20" ht="16.5" customHeight="1">
      <c r="A76" s="3"/>
      <c r="B76" s="67" t="s">
        <v>100</v>
      </c>
      <c r="C76" s="28" t="s">
        <v>64</v>
      </c>
      <c r="D76" s="75">
        <f>'Measurement Sheet For Hospital'!G1718</f>
        <v>50</v>
      </c>
      <c r="E76" s="15"/>
      <c r="F76" s="15">
        <f t="shared" si="4"/>
        <v>0</v>
      </c>
      <c r="G76" s="68"/>
      <c r="H76" s="6"/>
      <c r="I76" s="6"/>
      <c r="J76" s="6"/>
      <c r="K76" s="6"/>
      <c r="L76" s="6"/>
      <c r="M76" s="6"/>
      <c r="N76" s="6"/>
      <c r="O76" s="6"/>
      <c r="P76" s="6"/>
      <c r="Q76" s="6"/>
      <c r="R76" s="6"/>
      <c r="S76" s="6"/>
      <c r="T76" s="6"/>
    </row>
    <row r="77" spans="1:20" ht="75.599999999999994" customHeight="1">
      <c r="A77" s="10" t="s">
        <v>103</v>
      </c>
      <c r="B77" s="67" t="s">
        <v>104</v>
      </c>
      <c r="C77" s="10" t="s">
        <v>57</v>
      </c>
      <c r="D77" s="16">
        <f>'Measurement Sheet For Hospital'!G1722</f>
        <v>20</v>
      </c>
      <c r="E77" s="15"/>
      <c r="F77" s="15">
        <f t="shared" ref="F77:F78" si="5">D77*E77</f>
        <v>0</v>
      </c>
      <c r="G77" s="10"/>
      <c r="H77" s="6"/>
      <c r="I77" s="6"/>
      <c r="J77" s="6"/>
      <c r="K77" s="6"/>
      <c r="L77" s="6"/>
      <c r="M77" s="6"/>
      <c r="N77" s="6"/>
      <c r="O77" s="6"/>
      <c r="P77" s="6"/>
      <c r="Q77" s="6"/>
      <c r="R77" s="6"/>
      <c r="S77" s="6"/>
      <c r="T77" s="6"/>
    </row>
    <row r="78" spans="1:20" ht="270" customHeight="1">
      <c r="A78" s="10" t="s">
        <v>144</v>
      </c>
      <c r="B78" s="67" t="s">
        <v>105</v>
      </c>
      <c r="C78" s="10" t="s">
        <v>106</v>
      </c>
      <c r="D78" s="16">
        <f>'Measurement Sheet For Hospital'!G1726</f>
        <v>2</v>
      </c>
      <c r="E78" s="15"/>
      <c r="F78" s="15">
        <f t="shared" si="5"/>
        <v>0</v>
      </c>
      <c r="G78" s="11"/>
      <c r="H78" s="6"/>
      <c r="I78" s="6"/>
      <c r="J78" s="6"/>
      <c r="K78" s="6"/>
      <c r="L78" s="6"/>
      <c r="M78" s="6"/>
      <c r="N78" s="6"/>
      <c r="O78" s="6"/>
      <c r="P78" s="6"/>
      <c r="Q78" s="6"/>
      <c r="R78" s="6"/>
      <c r="S78" s="6"/>
      <c r="T78" s="6"/>
    </row>
    <row r="79" spans="1:20" ht="15.75" customHeight="1">
      <c r="A79" s="10"/>
      <c r="B79" s="1"/>
      <c r="C79" s="10"/>
      <c r="D79" s="16"/>
      <c r="E79" s="15"/>
      <c r="F79" s="15"/>
      <c r="G79" s="11"/>
      <c r="H79" s="6"/>
      <c r="I79" s="6"/>
      <c r="J79" s="6"/>
      <c r="K79" s="6"/>
      <c r="L79" s="6"/>
      <c r="M79" s="6"/>
      <c r="N79" s="6"/>
      <c r="O79" s="6"/>
      <c r="P79" s="6"/>
      <c r="Q79" s="6"/>
      <c r="R79" s="6"/>
      <c r="S79" s="6"/>
      <c r="T79" s="6"/>
    </row>
    <row r="80" spans="1:20" ht="22.5" customHeight="1">
      <c r="A80" s="26"/>
      <c r="B80" s="26" t="s">
        <v>107</v>
      </c>
      <c r="C80" s="26"/>
      <c r="D80" s="26"/>
      <c r="E80" s="26"/>
      <c r="F80" s="27">
        <f>SUM(F54:F79)</f>
        <v>0</v>
      </c>
      <c r="G80" s="26"/>
      <c r="H80" s="6"/>
      <c r="I80" s="6"/>
      <c r="J80" s="6"/>
      <c r="K80" s="6"/>
      <c r="L80" s="6"/>
      <c r="M80" s="6"/>
      <c r="N80" s="6"/>
      <c r="O80" s="6"/>
      <c r="P80" s="6"/>
      <c r="Q80" s="6"/>
      <c r="R80" s="6"/>
      <c r="S80" s="6"/>
      <c r="T80" s="6"/>
    </row>
    <row r="81" spans="1:22" ht="22.5" customHeight="1">
      <c r="A81" s="26"/>
      <c r="B81" s="26"/>
      <c r="C81" s="26"/>
      <c r="D81" s="26"/>
      <c r="E81" s="26"/>
      <c r="F81" s="27"/>
      <c r="G81" s="26"/>
      <c r="H81" s="6"/>
      <c r="I81" s="6"/>
      <c r="J81" s="6"/>
      <c r="K81" s="6"/>
      <c r="L81" s="6"/>
      <c r="M81" s="6"/>
      <c r="N81" s="6"/>
      <c r="O81" s="6"/>
      <c r="P81" s="6"/>
      <c r="Q81" s="6"/>
      <c r="R81" s="6"/>
      <c r="S81" s="6"/>
      <c r="T81" s="6"/>
    </row>
    <row r="82" spans="1:22" ht="22.9" customHeight="1">
      <c r="A82" s="12"/>
      <c r="B82" s="12" t="s">
        <v>147</v>
      </c>
      <c r="C82" s="12"/>
      <c r="D82" s="12"/>
      <c r="E82" s="12"/>
      <c r="F82" s="12"/>
      <c r="G82" s="12"/>
      <c r="H82" s="6"/>
      <c r="I82" s="6"/>
      <c r="J82" s="6"/>
      <c r="K82" s="6"/>
      <c r="L82" s="6"/>
      <c r="M82" s="6"/>
      <c r="N82" s="6"/>
      <c r="O82" s="6"/>
      <c r="P82" s="6"/>
      <c r="Q82" s="6"/>
      <c r="R82" s="6"/>
      <c r="S82" s="6"/>
      <c r="T82" s="6"/>
      <c r="U82" s="6"/>
      <c r="V82" s="6"/>
    </row>
    <row r="83" spans="1:22" ht="15.75" customHeight="1">
      <c r="A83" s="10"/>
      <c r="B83" s="1"/>
      <c r="C83" s="10"/>
      <c r="D83" s="16"/>
      <c r="E83" s="15"/>
      <c r="F83" s="15"/>
      <c r="G83" s="11"/>
      <c r="H83" s="6"/>
      <c r="I83" s="6"/>
      <c r="J83" s="6"/>
      <c r="K83" s="6"/>
      <c r="L83" s="6"/>
      <c r="M83" s="6"/>
      <c r="N83" s="6"/>
      <c r="O83" s="6"/>
      <c r="P83" s="6"/>
      <c r="Q83" s="6"/>
      <c r="R83" s="6"/>
      <c r="S83" s="6"/>
      <c r="T83" s="6"/>
      <c r="U83" s="6"/>
      <c r="V83" s="6"/>
    </row>
    <row r="84" spans="1:22" ht="65.25" customHeight="1">
      <c r="A84" s="10"/>
      <c r="B84" s="1" t="s">
        <v>303</v>
      </c>
      <c r="C84" s="10"/>
      <c r="D84" s="16"/>
      <c r="E84" s="15"/>
      <c r="F84" s="24"/>
      <c r="G84" s="11"/>
      <c r="H84" s="6"/>
      <c r="I84" s="6"/>
      <c r="J84" s="6"/>
      <c r="K84" s="6"/>
      <c r="L84" s="6"/>
      <c r="M84" s="6"/>
      <c r="N84" s="6"/>
      <c r="O84" s="6"/>
      <c r="P84" s="6"/>
      <c r="Q84" s="6"/>
      <c r="R84" s="6"/>
      <c r="S84" s="6"/>
      <c r="T84" s="6"/>
      <c r="U84" s="6"/>
      <c r="V84" s="6"/>
    </row>
    <row r="85" spans="1:22" ht="123.75" customHeight="1">
      <c r="A85" s="80" t="s">
        <v>148</v>
      </c>
      <c r="B85" s="67" t="s">
        <v>304</v>
      </c>
      <c r="C85" s="78"/>
      <c r="D85" s="81"/>
      <c r="E85" s="79"/>
      <c r="F85" s="24"/>
      <c r="G85" s="11"/>
      <c r="H85" s="66"/>
      <c r="I85" s="66"/>
      <c r="J85" s="66"/>
      <c r="K85" s="66"/>
      <c r="L85" s="66"/>
      <c r="M85" s="66"/>
      <c r="N85" s="66"/>
      <c r="O85" s="66"/>
      <c r="P85" s="66"/>
      <c r="Q85" s="66"/>
      <c r="R85" s="66"/>
      <c r="S85" s="66"/>
      <c r="T85" s="66"/>
      <c r="U85" s="66"/>
      <c r="V85" s="66"/>
    </row>
    <row r="86" spans="1:22" ht="36" customHeight="1">
      <c r="A86" s="80" t="s">
        <v>334</v>
      </c>
      <c r="B86" s="67" t="s">
        <v>305</v>
      </c>
      <c r="C86" s="78" t="s">
        <v>7</v>
      </c>
      <c r="D86" s="81">
        <f>'Measurement Sheet For Hospital'!G1738</f>
        <v>156</v>
      </c>
      <c r="E86" s="79"/>
      <c r="F86" s="24">
        <f>D86*E86</f>
        <v>0</v>
      </c>
      <c r="G86" s="11"/>
      <c r="H86" s="66"/>
      <c r="I86" s="66"/>
      <c r="J86" s="66"/>
      <c r="K86" s="66"/>
      <c r="L86" s="66"/>
      <c r="M86" s="66"/>
      <c r="N86" s="66"/>
      <c r="O86" s="66"/>
      <c r="P86" s="66"/>
      <c r="Q86" s="66"/>
      <c r="R86" s="66"/>
      <c r="S86" s="66"/>
      <c r="T86" s="66"/>
      <c r="U86" s="66"/>
      <c r="V86" s="66"/>
    </row>
    <row r="87" spans="1:22" ht="20.25" customHeight="1">
      <c r="A87" s="80" t="s">
        <v>335</v>
      </c>
      <c r="B87" s="67" t="s">
        <v>306</v>
      </c>
      <c r="C87" s="78" t="s">
        <v>7</v>
      </c>
      <c r="D87" s="81">
        <f>'Measurement Sheet For Hospital'!G1746</f>
        <v>24</v>
      </c>
      <c r="E87" s="79"/>
      <c r="F87" s="24">
        <f>D87*E87</f>
        <v>0</v>
      </c>
      <c r="G87" s="11"/>
      <c r="H87" s="66"/>
      <c r="I87" s="66"/>
      <c r="J87" s="66"/>
      <c r="K87" s="66"/>
      <c r="L87" s="66"/>
      <c r="M87" s="66"/>
      <c r="N87" s="66"/>
      <c r="O87" s="66"/>
      <c r="P87" s="66"/>
      <c r="Q87" s="66"/>
      <c r="R87" s="66"/>
      <c r="S87" s="66"/>
      <c r="T87" s="66"/>
      <c r="U87" s="66"/>
      <c r="V87" s="66"/>
    </row>
    <row r="88" spans="1:22" ht="89.25" customHeight="1">
      <c r="A88" s="80" t="s">
        <v>149</v>
      </c>
      <c r="B88" s="67" t="s">
        <v>307</v>
      </c>
      <c r="D88" s="81"/>
      <c r="E88" s="79"/>
      <c r="F88" s="24"/>
      <c r="G88" s="11"/>
      <c r="H88" s="66"/>
      <c r="I88" s="66"/>
      <c r="J88" s="66"/>
      <c r="K88" s="66"/>
      <c r="L88" s="66"/>
      <c r="M88" s="66"/>
      <c r="N88" s="66"/>
      <c r="O88" s="66"/>
      <c r="P88" s="66"/>
      <c r="Q88" s="66"/>
      <c r="R88" s="66"/>
      <c r="S88" s="66"/>
      <c r="T88" s="66"/>
      <c r="U88" s="66"/>
      <c r="V88" s="66"/>
    </row>
    <row r="89" spans="1:22" ht="24" customHeight="1">
      <c r="A89" s="80" t="s">
        <v>336</v>
      </c>
      <c r="B89" s="251" t="s">
        <v>308</v>
      </c>
      <c r="C89" s="78" t="s">
        <v>7</v>
      </c>
      <c r="D89" s="81">
        <f>'Measurement Sheet For Hospital'!G1756</f>
        <v>40</v>
      </c>
      <c r="E89" s="79"/>
      <c r="F89" s="24">
        <f>D89*E89</f>
        <v>0</v>
      </c>
      <c r="G89" s="11"/>
      <c r="H89" s="66"/>
      <c r="I89" s="66"/>
      <c r="J89" s="66"/>
      <c r="K89" s="66"/>
      <c r="L89" s="66"/>
      <c r="M89" s="66"/>
      <c r="N89" s="66"/>
      <c r="O89" s="66"/>
      <c r="P89" s="66"/>
      <c r="Q89" s="66"/>
      <c r="R89" s="66"/>
      <c r="S89" s="66"/>
      <c r="T89" s="66"/>
      <c r="U89" s="66"/>
      <c r="V89" s="66"/>
    </row>
    <row r="90" spans="1:22" ht="18" customHeight="1">
      <c r="A90" s="80" t="s">
        <v>337</v>
      </c>
      <c r="B90" s="252" t="s">
        <v>309</v>
      </c>
      <c r="C90" s="78" t="s">
        <v>7</v>
      </c>
      <c r="D90" s="81">
        <f>'Measurement Sheet For Hospital'!G1764</f>
        <v>7</v>
      </c>
      <c r="E90" s="79"/>
      <c r="F90" s="24">
        <f>D90*E90</f>
        <v>0</v>
      </c>
      <c r="G90" s="11"/>
      <c r="H90" s="66"/>
      <c r="I90" s="66"/>
      <c r="J90" s="66"/>
      <c r="K90" s="66"/>
      <c r="L90" s="66"/>
      <c r="M90" s="66"/>
      <c r="N90" s="66"/>
      <c r="O90" s="66"/>
      <c r="P90" s="66"/>
      <c r="Q90" s="66"/>
      <c r="R90" s="66"/>
      <c r="S90" s="66"/>
      <c r="T90" s="66"/>
      <c r="U90" s="66"/>
      <c r="V90" s="66"/>
    </row>
    <row r="91" spans="1:22" ht="123" customHeight="1">
      <c r="A91" s="80" t="s">
        <v>150</v>
      </c>
      <c r="B91" s="67" t="s">
        <v>310</v>
      </c>
      <c r="C91" s="78" t="s">
        <v>7</v>
      </c>
      <c r="D91" s="81">
        <f>'Measurement Sheet For Hospital'!G1772</f>
        <v>90</v>
      </c>
      <c r="E91" s="79"/>
      <c r="F91" s="24">
        <f>D91*E91</f>
        <v>0</v>
      </c>
      <c r="G91" s="11"/>
      <c r="H91" s="66"/>
      <c r="I91" s="66"/>
      <c r="J91" s="66"/>
      <c r="K91" s="66"/>
      <c r="L91" s="66"/>
      <c r="M91" s="66"/>
      <c r="N91" s="66"/>
      <c r="O91" s="66"/>
      <c r="P91" s="66"/>
      <c r="Q91" s="66"/>
      <c r="R91" s="66"/>
      <c r="S91" s="66"/>
      <c r="T91" s="66"/>
      <c r="U91" s="66"/>
      <c r="V91" s="66"/>
    </row>
    <row r="92" spans="1:22" ht="110.25" customHeight="1">
      <c r="A92" s="80" t="s">
        <v>151</v>
      </c>
      <c r="B92" s="67" t="s">
        <v>311</v>
      </c>
      <c r="C92" s="79" t="s">
        <v>138</v>
      </c>
      <c r="D92" s="81">
        <f>'Measurement Sheet For Hospital'!G1780</f>
        <v>54</v>
      </c>
      <c r="E92" s="79"/>
      <c r="F92" s="24">
        <f>D92*E92</f>
        <v>0</v>
      </c>
      <c r="G92" s="11"/>
      <c r="H92" s="66"/>
      <c r="I92" s="66"/>
      <c r="J92" s="66"/>
      <c r="K92" s="66"/>
      <c r="L92" s="66"/>
      <c r="M92" s="66"/>
      <c r="N92" s="66"/>
      <c r="O92" s="66"/>
      <c r="P92" s="66"/>
      <c r="Q92" s="66"/>
      <c r="R92" s="66"/>
      <c r="S92" s="66"/>
      <c r="T92" s="66"/>
      <c r="U92" s="66"/>
      <c r="V92" s="66"/>
    </row>
    <row r="93" spans="1:22" ht="124.5" customHeight="1">
      <c r="A93" s="80" t="s">
        <v>152</v>
      </c>
      <c r="B93" s="67" t="s">
        <v>372</v>
      </c>
      <c r="C93" s="79" t="s">
        <v>138</v>
      </c>
      <c r="D93" s="81">
        <f>'Measurement Sheet For Hospital'!G1788</f>
        <v>9</v>
      </c>
      <c r="E93" s="79"/>
      <c r="F93" s="24">
        <f t="shared" ref="F93:F94" si="6">D93*E93</f>
        <v>0</v>
      </c>
      <c r="G93" s="11"/>
      <c r="H93" s="66"/>
      <c r="I93" s="66"/>
      <c r="J93" s="66"/>
      <c r="K93" s="66"/>
      <c r="L93" s="66"/>
      <c r="M93" s="66"/>
      <c r="N93" s="66"/>
      <c r="O93" s="66"/>
      <c r="P93" s="66"/>
      <c r="Q93" s="66"/>
      <c r="R93" s="66"/>
      <c r="S93" s="66"/>
      <c r="T93" s="66"/>
      <c r="U93" s="66"/>
      <c r="V93" s="66"/>
    </row>
    <row r="94" spans="1:22" ht="109.5" customHeight="1">
      <c r="A94" s="80" t="s">
        <v>153</v>
      </c>
      <c r="B94" s="67" t="s">
        <v>373</v>
      </c>
      <c r="C94" s="79" t="s">
        <v>138</v>
      </c>
      <c r="D94" s="81">
        <f>'Measurement Sheet For Hospital'!G1796</f>
        <v>10</v>
      </c>
      <c r="E94" s="79"/>
      <c r="F94" s="24">
        <f t="shared" si="6"/>
        <v>0</v>
      </c>
      <c r="G94" s="11"/>
      <c r="H94" s="66"/>
      <c r="I94" s="66"/>
      <c r="J94" s="66"/>
      <c r="K94" s="66"/>
      <c r="L94" s="66"/>
      <c r="M94" s="66"/>
      <c r="N94" s="66"/>
      <c r="O94" s="66"/>
      <c r="P94" s="66"/>
      <c r="Q94" s="66"/>
      <c r="R94" s="66"/>
      <c r="S94" s="66"/>
      <c r="T94" s="66"/>
      <c r="U94" s="66"/>
      <c r="V94" s="66"/>
    </row>
    <row r="95" spans="1:22" ht="93.75" customHeight="1">
      <c r="A95" s="80" t="s">
        <v>154</v>
      </c>
      <c r="B95" s="67" t="s">
        <v>312</v>
      </c>
      <c r="C95" s="79" t="s">
        <v>7</v>
      </c>
      <c r="D95" s="81">
        <f>'Measurement Sheet For Hospital'!G1805</f>
        <v>17</v>
      </c>
      <c r="E95" s="79"/>
      <c r="F95" s="24">
        <f t="shared" ref="F95:F96" si="7">D95*E95</f>
        <v>0</v>
      </c>
      <c r="G95" s="11"/>
      <c r="H95" s="65"/>
      <c r="I95" s="65"/>
      <c r="J95" s="65"/>
      <c r="K95" s="65"/>
      <c r="L95" s="65"/>
      <c r="M95" s="65"/>
      <c r="N95" s="65"/>
      <c r="O95" s="65"/>
      <c r="P95" s="65"/>
      <c r="Q95" s="65"/>
      <c r="R95" s="65"/>
      <c r="S95" s="65"/>
      <c r="T95" s="65"/>
      <c r="U95" s="65"/>
      <c r="V95" s="65"/>
    </row>
    <row r="96" spans="1:22" ht="80.25" customHeight="1">
      <c r="A96" s="80" t="s">
        <v>155</v>
      </c>
      <c r="B96" s="67" t="s">
        <v>333</v>
      </c>
      <c r="C96" s="79" t="s">
        <v>7</v>
      </c>
      <c r="D96" s="81">
        <f>'Measurement Sheet For Hospital'!G1813</f>
        <v>41</v>
      </c>
      <c r="E96" s="79"/>
      <c r="F96" s="24">
        <f t="shared" si="7"/>
        <v>0</v>
      </c>
      <c r="G96" s="122"/>
      <c r="H96" s="65"/>
      <c r="I96" s="65"/>
      <c r="J96" s="65"/>
      <c r="K96" s="65"/>
      <c r="L96" s="65"/>
      <c r="M96" s="65"/>
      <c r="N96" s="65"/>
      <c r="O96" s="65"/>
      <c r="P96" s="65"/>
      <c r="Q96" s="65"/>
      <c r="R96" s="65"/>
      <c r="S96" s="65"/>
      <c r="T96" s="65"/>
      <c r="U96" s="65"/>
      <c r="V96" s="65"/>
    </row>
    <row r="97" spans="1:22" ht="80.25" customHeight="1">
      <c r="A97" s="80" t="s">
        <v>156</v>
      </c>
      <c r="B97" s="67" t="s">
        <v>313</v>
      </c>
      <c r="C97" s="79"/>
      <c r="D97" s="81"/>
      <c r="E97" s="79"/>
      <c r="F97" s="79"/>
      <c r="G97" s="122"/>
      <c r="H97" s="65"/>
      <c r="I97" s="65"/>
      <c r="J97" s="65"/>
      <c r="K97" s="65"/>
      <c r="L97" s="65"/>
      <c r="M97" s="65"/>
      <c r="N97" s="65"/>
      <c r="O97" s="65"/>
      <c r="P97" s="65"/>
      <c r="Q97" s="65"/>
      <c r="R97" s="65"/>
      <c r="S97" s="65"/>
      <c r="T97" s="65"/>
      <c r="U97" s="65"/>
      <c r="V97" s="65"/>
    </row>
    <row r="98" spans="1:22" ht="21.75" customHeight="1">
      <c r="A98" s="80" t="s">
        <v>374</v>
      </c>
      <c r="B98" s="253" t="s">
        <v>314</v>
      </c>
      <c r="C98" s="79" t="s">
        <v>57</v>
      </c>
      <c r="D98" s="81">
        <f>'Measurement Sheet For Hospital'!G1816</f>
        <v>150</v>
      </c>
      <c r="E98" s="79"/>
      <c r="F98" s="79">
        <f>D98*E98</f>
        <v>0</v>
      </c>
      <c r="G98" s="11"/>
      <c r="H98" s="65"/>
      <c r="I98" s="65"/>
      <c r="J98" s="65"/>
      <c r="K98" s="65"/>
      <c r="L98" s="65"/>
      <c r="M98" s="65"/>
      <c r="N98" s="65"/>
      <c r="O98" s="65"/>
      <c r="P98" s="65"/>
      <c r="Q98" s="65"/>
      <c r="R98" s="65"/>
      <c r="S98" s="65"/>
      <c r="T98" s="65"/>
      <c r="U98" s="65"/>
      <c r="V98" s="65"/>
    </row>
    <row r="99" spans="1:22" ht="18.75" customHeight="1">
      <c r="A99" s="80" t="s">
        <v>375</v>
      </c>
      <c r="B99" s="253" t="s">
        <v>315</v>
      </c>
      <c r="C99" s="79" t="s">
        <v>57</v>
      </c>
      <c r="D99" s="81">
        <f>'Measurement Sheet For Hospital'!G1817</f>
        <v>80</v>
      </c>
      <c r="E99" s="79"/>
      <c r="F99" s="79">
        <f>D99*E99</f>
        <v>0</v>
      </c>
      <c r="G99" s="11"/>
      <c r="H99" s="65"/>
      <c r="I99" s="65"/>
      <c r="J99" s="65"/>
      <c r="K99" s="65"/>
      <c r="L99" s="65"/>
      <c r="M99" s="65"/>
      <c r="N99" s="65"/>
      <c r="O99" s="65"/>
      <c r="P99" s="65"/>
      <c r="Q99" s="65"/>
      <c r="R99" s="65"/>
      <c r="S99" s="65"/>
      <c r="T99" s="65"/>
      <c r="U99" s="65"/>
      <c r="V99" s="65"/>
    </row>
    <row r="100" spans="1:22" ht="18.75" customHeight="1">
      <c r="A100" s="80" t="s">
        <v>376</v>
      </c>
      <c r="B100" s="253" t="s">
        <v>316</v>
      </c>
      <c r="C100" s="79" t="s">
        <v>57</v>
      </c>
      <c r="D100" s="81">
        <f>'Measurement Sheet For Hospital'!G1818</f>
        <v>65</v>
      </c>
      <c r="E100" s="79"/>
      <c r="F100" s="79">
        <f>D100*E100</f>
        <v>0</v>
      </c>
      <c r="G100" s="11"/>
      <c r="H100" s="65"/>
      <c r="I100" s="65"/>
      <c r="J100" s="65"/>
      <c r="K100" s="65"/>
      <c r="L100" s="65"/>
      <c r="M100" s="65"/>
      <c r="N100" s="65"/>
      <c r="O100" s="65"/>
      <c r="P100" s="65"/>
      <c r="Q100" s="65"/>
      <c r="R100" s="65"/>
      <c r="S100" s="65"/>
      <c r="T100" s="65"/>
      <c r="U100" s="65"/>
      <c r="V100" s="65"/>
    </row>
    <row r="101" spans="1:22" ht="180.75" customHeight="1">
      <c r="A101" s="80" t="s">
        <v>344</v>
      </c>
      <c r="B101" s="67" t="s">
        <v>317</v>
      </c>
      <c r="C101" s="79"/>
      <c r="D101" s="81"/>
      <c r="E101" s="79"/>
      <c r="F101" s="79"/>
      <c r="G101" s="11"/>
      <c r="H101" s="65"/>
      <c r="I101" s="65"/>
      <c r="J101" s="65"/>
      <c r="K101" s="65"/>
      <c r="L101" s="65"/>
      <c r="M101" s="65"/>
      <c r="N101" s="65"/>
      <c r="O101" s="65"/>
      <c r="P101" s="65"/>
      <c r="Q101" s="65"/>
      <c r="R101" s="65"/>
      <c r="S101" s="65"/>
      <c r="T101" s="65"/>
      <c r="U101" s="65"/>
      <c r="V101" s="65"/>
    </row>
    <row r="102" spans="1:22" ht="48.75" customHeight="1">
      <c r="A102" s="80" t="s">
        <v>377</v>
      </c>
      <c r="B102" s="253" t="s">
        <v>318</v>
      </c>
      <c r="C102" s="79" t="s">
        <v>239</v>
      </c>
      <c r="D102" s="81">
        <f>'Measurement Sheet For Hospital'!G1824</f>
        <v>5</v>
      </c>
      <c r="E102" s="79"/>
      <c r="F102" s="79">
        <f>D102*E102</f>
        <v>0</v>
      </c>
      <c r="G102" s="11"/>
      <c r="H102" s="65"/>
      <c r="I102" s="65"/>
      <c r="J102" s="65"/>
      <c r="K102" s="65"/>
      <c r="L102" s="65"/>
      <c r="M102" s="65"/>
      <c r="N102" s="65"/>
      <c r="O102" s="65"/>
      <c r="P102" s="65"/>
      <c r="Q102" s="65"/>
      <c r="R102" s="65"/>
      <c r="S102" s="65"/>
      <c r="T102" s="65"/>
      <c r="U102" s="65"/>
      <c r="V102" s="65"/>
    </row>
    <row r="103" spans="1:22" ht="48.75" customHeight="1">
      <c r="A103" s="80" t="s">
        <v>378</v>
      </c>
      <c r="B103" s="253" t="s">
        <v>319</v>
      </c>
      <c r="C103" s="79" t="s">
        <v>239</v>
      </c>
      <c r="D103" s="81">
        <f>'Measurement Sheet For Hospital'!G1828</f>
        <v>4</v>
      </c>
      <c r="E103" s="79"/>
      <c r="F103" s="79">
        <f>D103*E103</f>
        <v>0</v>
      </c>
      <c r="G103" s="11"/>
      <c r="H103" s="65"/>
      <c r="I103" s="65"/>
      <c r="J103" s="65"/>
      <c r="K103" s="65"/>
      <c r="L103" s="65"/>
      <c r="M103" s="65"/>
      <c r="N103" s="65"/>
      <c r="O103" s="65"/>
      <c r="P103" s="65"/>
      <c r="Q103" s="65"/>
      <c r="R103" s="65"/>
      <c r="S103" s="65"/>
      <c r="T103" s="65"/>
      <c r="U103" s="65"/>
      <c r="V103" s="65"/>
    </row>
    <row r="104" spans="1:22" ht="48.75" customHeight="1">
      <c r="A104" s="80" t="s">
        <v>379</v>
      </c>
      <c r="B104" s="67" t="s">
        <v>320</v>
      </c>
      <c r="C104" s="79" t="s">
        <v>239</v>
      </c>
      <c r="D104" s="81">
        <f>'Measurement Sheet For Hospital'!G1832</f>
        <v>4</v>
      </c>
      <c r="E104" s="79"/>
      <c r="F104" s="79">
        <f>D104*E104</f>
        <v>0</v>
      </c>
      <c r="G104" s="11"/>
      <c r="H104" s="65"/>
      <c r="I104" s="65"/>
      <c r="J104" s="65"/>
      <c r="K104" s="65"/>
      <c r="L104" s="65"/>
      <c r="M104" s="65"/>
      <c r="N104" s="65"/>
      <c r="O104" s="65"/>
      <c r="P104" s="65"/>
      <c r="Q104" s="65"/>
      <c r="R104" s="65"/>
      <c r="S104" s="65"/>
      <c r="T104" s="65"/>
      <c r="U104" s="65"/>
      <c r="V104" s="65"/>
    </row>
    <row r="105" spans="1:22" ht="49.9" customHeight="1">
      <c r="A105" s="80" t="s">
        <v>351</v>
      </c>
      <c r="B105" s="71" t="s">
        <v>321</v>
      </c>
      <c r="C105" s="78" t="s">
        <v>6</v>
      </c>
      <c r="D105" s="81">
        <f>'Measurement Sheet For Hospital'!G1840</f>
        <v>17</v>
      </c>
      <c r="E105" s="79"/>
      <c r="F105" s="79">
        <f t="shared" ref="F105" si="8">D105*E105</f>
        <v>0</v>
      </c>
      <c r="G105" s="11"/>
      <c r="H105" s="66"/>
      <c r="I105" s="66"/>
      <c r="J105" s="66"/>
      <c r="K105" s="66"/>
      <c r="L105" s="66"/>
      <c r="M105" s="66"/>
      <c r="N105" s="66"/>
      <c r="O105" s="66"/>
      <c r="P105" s="66"/>
      <c r="Q105" s="66"/>
      <c r="R105" s="66"/>
      <c r="S105" s="66"/>
      <c r="T105" s="66"/>
      <c r="U105" s="66"/>
      <c r="V105" s="66"/>
    </row>
    <row r="106" spans="1:22" ht="49.9" customHeight="1">
      <c r="A106" s="316" t="s">
        <v>380</v>
      </c>
      <c r="B106" s="317" t="s">
        <v>139</v>
      </c>
      <c r="C106" s="3" t="s">
        <v>6</v>
      </c>
      <c r="D106" s="318">
        <f>'Measurement Sheet For Hospital'!G1848</f>
        <v>41</v>
      </c>
      <c r="E106" s="319"/>
      <c r="F106" s="319">
        <f t="shared" ref="F106" si="9">D106*E106</f>
        <v>0</v>
      </c>
      <c r="G106" s="45"/>
      <c r="H106" s="66"/>
      <c r="I106" s="66"/>
      <c r="J106" s="66"/>
      <c r="K106" s="66"/>
      <c r="L106" s="66"/>
      <c r="M106" s="66"/>
      <c r="N106" s="66"/>
      <c r="O106" s="66"/>
      <c r="P106" s="66"/>
      <c r="Q106" s="66"/>
      <c r="R106" s="66"/>
      <c r="S106" s="66"/>
      <c r="T106" s="66"/>
      <c r="U106" s="66"/>
      <c r="V106" s="66"/>
    </row>
    <row r="107" spans="1:22" ht="31.9" customHeight="1">
      <c r="A107" s="77" t="s">
        <v>381</v>
      </c>
      <c r="B107" s="254" t="s">
        <v>146</v>
      </c>
      <c r="C107" s="3" t="s">
        <v>26</v>
      </c>
      <c r="D107" s="23"/>
      <c r="E107" s="24"/>
      <c r="F107" s="24"/>
      <c r="G107" s="45"/>
      <c r="H107" s="6"/>
      <c r="I107" s="6"/>
      <c r="J107" s="6"/>
      <c r="K107" s="6"/>
      <c r="L107" s="6"/>
      <c r="M107" s="6"/>
      <c r="N107" s="6"/>
      <c r="O107" s="6"/>
      <c r="P107" s="6"/>
      <c r="Q107" s="6"/>
      <c r="R107" s="6"/>
      <c r="S107" s="6"/>
      <c r="T107" s="6"/>
      <c r="U107" s="6"/>
      <c r="V107" s="6"/>
    </row>
    <row r="108" spans="1:22" ht="23.45" customHeight="1">
      <c r="A108" s="121"/>
      <c r="B108" s="26"/>
      <c r="C108" s="121"/>
      <c r="D108" s="115"/>
      <c r="E108" s="15"/>
      <c r="F108" s="15"/>
      <c r="G108" s="122"/>
      <c r="H108" s="6"/>
      <c r="I108" s="6"/>
      <c r="J108" s="6"/>
      <c r="K108" s="6"/>
      <c r="L108" s="6"/>
      <c r="M108" s="6"/>
      <c r="N108" s="6"/>
      <c r="O108" s="6"/>
      <c r="P108" s="6"/>
      <c r="Q108" s="6"/>
      <c r="R108" s="6"/>
      <c r="S108" s="6"/>
      <c r="T108" s="6"/>
    </row>
    <row r="109" spans="1:22" ht="24.6" customHeight="1">
      <c r="A109" s="121"/>
      <c r="B109" s="26" t="s">
        <v>157</v>
      </c>
      <c r="C109" s="26"/>
      <c r="D109" s="26"/>
      <c r="E109" s="26"/>
      <c r="F109" s="27">
        <f>SUM(F84:F108)</f>
        <v>0</v>
      </c>
      <c r="G109" s="26"/>
      <c r="H109" s="6"/>
      <c r="I109" s="6"/>
      <c r="J109" s="6"/>
      <c r="K109" s="6"/>
      <c r="L109" s="6"/>
      <c r="M109" s="6"/>
      <c r="N109" s="6"/>
      <c r="O109" s="6"/>
      <c r="P109" s="6"/>
      <c r="Q109" s="6"/>
      <c r="R109" s="6"/>
      <c r="S109" s="6"/>
      <c r="T109" s="6"/>
    </row>
    <row r="110" spans="1:22" ht="23.25" customHeight="1">
      <c r="A110" s="121"/>
      <c r="B110" s="1"/>
      <c r="C110" s="121"/>
      <c r="D110" s="115"/>
      <c r="E110" s="15"/>
      <c r="F110" s="15"/>
      <c r="G110" s="122"/>
      <c r="H110" s="6"/>
      <c r="I110" s="6"/>
      <c r="J110" s="6"/>
      <c r="K110" s="6"/>
      <c r="L110" s="6"/>
      <c r="M110" s="6"/>
      <c r="N110" s="6"/>
      <c r="O110" s="6"/>
      <c r="P110" s="6"/>
      <c r="Q110" s="6"/>
      <c r="R110" s="6"/>
      <c r="S110" s="6"/>
      <c r="T110" s="6"/>
    </row>
    <row r="111" spans="1:22" ht="22.5" customHeight="1">
      <c r="A111" s="320"/>
      <c r="B111" s="320" t="s">
        <v>145</v>
      </c>
      <c r="C111" s="320"/>
      <c r="D111" s="320"/>
      <c r="E111" s="320"/>
      <c r="F111" s="321">
        <f>F16+F38+F50+F80+F109</f>
        <v>0</v>
      </c>
      <c r="G111" s="320"/>
      <c r="H111" s="6"/>
      <c r="I111" s="6"/>
      <c r="J111" s="6"/>
      <c r="K111" s="6"/>
      <c r="L111" s="6"/>
      <c r="M111" s="6"/>
      <c r="N111" s="6"/>
      <c r="O111" s="6"/>
      <c r="P111" s="6"/>
      <c r="Q111" s="6"/>
      <c r="R111" s="6"/>
      <c r="S111" s="6"/>
      <c r="T111" s="6"/>
    </row>
    <row r="112" spans="1:22" ht="20.25" customHeight="1">
      <c r="A112" s="122"/>
      <c r="B112" s="122"/>
      <c r="C112" s="122"/>
      <c r="D112" s="122"/>
      <c r="E112" s="122"/>
      <c r="F112" s="122"/>
      <c r="G112" s="122"/>
      <c r="H112" s="6"/>
      <c r="I112" s="6"/>
      <c r="J112" s="6"/>
      <c r="K112" s="6"/>
      <c r="L112" s="6"/>
      <c r="M112" s="6"/>
      <c r="N112" s="6"/>
      <c r="O112" s="6"/>
      <c r="P112" s="6"/>
      <c r="Q112" s="6"/>
      <c r="R112" s="6"/>
      <c r="S112" s="6"/>
      <c r="T112" s="6"/>
    </row>
    <row r="113" spans="1:20" ht="28.5" customHeight="1">
      <c r="A113" s="29"/>
      <c r="B113" s="29" t="s">
        <v>108</v>
      </c>
      <c r="C113" s="29"/>
      <c r="D113" s="29"/>
      <c r="E113" s="29"/>
      <c r="F113" s="238">
        <f>F111</f>
        <v>0</v>
      </c>
      <c r="G113" s="29"/>
      <c r="H113" s="6"/>
      <c r="I113" s="6"/>
      <c r="J113" s="6"/>
      <c r="K113" s="6"/>
      <c r="L113" s="6"/>
      <c r="M113" s="6"/>
      <c r="N113" s="6"/>
      <c r="O113" s="6"/>
      <c r="P113" s="6"/>
      <c r="Q113" s="6"/>
      <c r="R113" s="6"/>
      <c r="S113" s="6"/>
      <c r="T113" s="6"/>
    </row>
    <row r="114" spans="1:20" ht="15.75" customHeight="1">
      <c r="A114" s="11"/>
      <c r="B114" s="11"/>
      <c r="C114" s="11"/>
      <c r="D114" s="11"/>
      <c r="E114" s="11"/>
      <c r="F114" s="11"/>
      <c r="G114" s="11"/>
      <c r="H114" s="6"/>
      <c r="I114" s="6"/>
      <c r="J114" s="6"/>
      <c r="K114" s="6"/>
      <c r="L114" s="6"/>
      <c r="M114" s="6"/>
      <c r="N114" s="6"/>
      <c r="O114" s="6"/>
      <c r="P114" s="6"/>
      <c r="Q114" s="6"/>
      <c r="R114" s="6"/>
      <c r="S114" s="6"/>
      <c r="T114" s="6"/>
    </row>
    <row r="115" spans="1:20" ht="15.75" customHeight="1">
      <c r="A115" s="30"/>
      <c r="B115" s="6"/>
      <c r="C115" s="32"/>
      <c r="D115" s="32"/>
      <c r="E115" s="33"/>
      <c r="F115" s="31"/>
      <c r="G115" s="6"/>
      <c r="H115" s="6"/>
      <c r="I115" s="6"/>
      <c r="J115" s="6"/>
      <c r="K115" s="6"/>
      <c r="L115" s="6"/>
      <c r="M115" s="6"/>
      <c r="N115" s="6"/>
      <c r="O115" s="6"/>
      <c r="P115" s="6"/>
      <c r="Q115" s="6"/>
      <c r="R115" s="6"/>
      <c r="S115" s="6"/>
      <c r="T115" s="6"/>
    </row>
    <row r="116" spans="1:20" ht="15.75" customHeight="1">
      <c r="A116" s="30"/>
      <c r="B116" s="6"/>
      <c r="C116" s="32"/>
      <c r="D116" s="32"/>
      <c r="E116" s="33"/>
      <c r="F116" s="31"/>
      <c r="G116" s="6"/>
      <c r="H116" s="6"/>
      <c r="I116" s="6"/>
      <c r="J116" s="6"/>
      <c r="K116" s="6"/>
      <c r="L116" s="6"/>
      <c r="M116" s="6"/>
      <c r="N116" s="6"/>
      <c r="O116" s="6"/>
      <c r="P116" s="6"/>
      <c r="Q116" s="6"/>
      <c r="R116" s="6"/>
      <c r="S116" s="6"/>
      <c r="T116" s="6"/>
    </row>
    <row r="117" spans="1:20" ht="15.75" customHeight="1">
      <c r="A117" s="30"/>
      <c r="B117" s="6"/>
      <c r="C117" s="32"/>
      <c r="D117" s="32"/>
      <c r="E117" s="33"/>
      <c r="F117" s="31"/>
      <c r="G117" s="6"/>
      <c r="H117" s="6"/>
      <c r="I117" s="6"/>
      <c r="J117" s="6"/>
      <c r="K117" s="6"/>
      <c r="L117" s="6"/>
      <c r="M117" s="6"/>
      <c r="N117" s="6"/>
      <c r="O117" s="6"/>
      <c r="P117" s="6"/>
      <c r="Q117" s="6"/>
      <c r="R117" s="6"/>
      <c r="S117" s="6"/>
      <c r="T117" s="6"/>
    </row>
    <row r="118" spans="1:20" ht="15.75" customHeight="1">
      <c r="A118" s="30"/>
      <c r="B118" s="6"/>
      <c r="C118" s="32"/>
      <c r="D118" s="32"/>
      <c r="E118" s="33"/>
      <c r="F118" s="31"/>
      <c r="G118" s="6"/>
      <c r="H118" s="6"/>
      <c r="I118" s="6"/>
      <c r="J118" s="6"/>
      <c r="K118" s="6"/>
      <c r="L118" s="6"/>
      <c r="M118" s="6"/>
      <c r="N118" s="6"/>
      <c r="O118" s="6"/>
      <c r="P118" s="6"/>
      <c r="Q118" s="6"/>
      <c r="R118" s="6"/>
      <c r="S118" s="6"/>
      <c r="T118" s="6"/>
    </row>
    <row r="119" spans="1:20" ht="15.75" customHeight="1">
      <c r="A119" s="30"/>
      <c r="B119" s="6"/>
      <c r="C119" s="32"/>
      <c r="D119" s="32"/>
      <c r="E119" s="33"/>
      <c r="F119" s="31"/>
      <c r="G119" s="6"/>
      <c r="H119" s="6"/>
      <c r="I119" s="6"/>
      <c r="J119" s="6"/>
      <c r="K119" s="6"/>
      <c r="L119" s="6"/>
      <c r="M119" s="6"/>
      <c r="N119" s="6"/>
      <c r="O119" s="6"/>
      <c r="P119" s="6"/>
      <c r="Q119" s="6"/>
      <c r="R119" s="6"/>
      <c r="S119" s="6"/>
      <c r="T119" s="6"/>
    </row>
    <row r="120" spans="1:20" ht="15.75" customHeight="1">
      <c r="A120" s="30"/>
      <c r="B120" s="6"/>
      <c r="C120" s="32"/>
      <c r="D120" s="32"/>
      <c r="E120" s="33"/>
      <c r="F120" s="31"/>
      <c r="G120" s="6"/>
      <c r="H120" s="32"/>
      <c r="I120" s="32"/>
      <c r="J120" s="32"/>
      <c r="K120" s="32"/>
      <c r="L120" s="32"/>
      <c r="M120" s="32"/>
      <c r="N120" s="32"/>
      <c r="O120" s="32"/>
      <c r="P120" s="32"/>
      <c r="Q120" s="32"/>
      <c r="R120" s="32"/>
      <c r="S120" s="32"/>
      <c r="T120" s="32"/>
    </row>
    <row r="121" spans="1:20" ht="15.75" customHeight="1">
      <c r="A121" s="30"/>
      <c r="B121" s="6"/>
      <c r="C121" s="32"/>
      <c r="D121" s="32"/>
      <c r="E121" s="33"/>
      <c r="F121" s="31"/>
      <c r="G121" s="6"/>
      <c r="H121" s="32"/>
      <c r="I121" s="32"/>
      <c r="J121" s="32"/>
      <c r="K121" s="32"/>
      <c r="L121" s="32"/>
      <c r="M121" s="32"/>
      <c r="N121" s="32"/>
      <c r="O121" s="32"/>
      <c r="P121" s="32"/>
      <c r="Q121" s="32"/>
      <c r="R121" s="32"/>
      <c r="S121" s="32"/>
      <c r="T121" s="32"/>
    </row>
    <row r="122" spans="1:20" ht="15.75" customHeight="1">
      <c r="A122" s="30"/>
      <c r="B122" s="6"/>
      <c r="C122" s="32"/>
      <c r="D122" s="32"/>
      <c r="E122" s="33"/>
      <c r="F122" s="31"/>
      <c r="G122" s="6"/>
      <c r="H122" s="32"/>
      <c r="I122" s="32"/>
      <c r="J122" s="32"/>
      <c r="K122" s="32"/>
      <c r="L122" s="32"/>
      <c r="M122" s="32"/>
      <c r="N122" s="32"/>
      <c r="O122" s="32"/>
      <c r="P122" s="32"/>
      <c r="Q122" s="32"/>
      <c r="R122" s="32"/>
      <c r="S122" s="32"/>
      <c r="T122" s="32"/>
    </row>
    <row r="123" spans="1:20" ht="15.75" customHeight="1">
      <c r="A123" s="30"/>
      <c r="B123" s="6"/>
      <c r="C123" s="32"/>
      <c r="D123" s="32"/>
      <c r="E123" s="33"/>
      <c r="F123" s="31"/>
      <c r="G123" s="6"/>
      <c r="H123" s="32"/>
      <c r="I123" s="32"/>
      <c r="J123" s="32"/>
      <c r="K123" s="32"/>
      <c r="L123" s="32"/>
      <c r="M123" s="32"/>
      <c r="N123" s="32"/>
      <c r="O123" s="32"/>
      <c r="P123" s="32"/>
      <c r="Q123" s="32"/>
      <c r="R123" s="32"/>
      <c r="S123" s="32"/>
      <c r="T123" s="32"/>
    </row>
    <row r="124" spans="1:20" ht="15.75" customHeight="1">
      <c r="A124" s="30"/>
      <c r="B124" s="6"/>
      <c r="C124" s="32"/>
      <c r="D124" s="32"/>
      <c r="E124" s="33"/>
      <c r="F124" s="31"/>
      <c r="G124" s="6"/>
      <c r="H124" s="6"/>
      <c r="I124" s="6"/>
      <c r="J124" s="6"/>
      <c r="K124" s="6"/>
      <c r="L124" s="6"/>
      <c r="M124" s="6"/>
      <c r="N124" s="6"/>
      <c r="O124" s="6"/>
      <c r="P124" s="6"/>
      <c r="Q124" s="6"/>
      <c r="R124" s="6"/>
      <c r="S124" s="6"/>
      <c r="T124" s="6"/>
    </row>
    <row r="125" spans="1:20" ht="15.75" customHeight="1">
      <c r="A125" s="30"/>
      <c r="B125" s="6"/>
      <c r="C125" s="32"/>
      <c r="D125" s="32"/>
      <c r="E125" s="33"/>
      <c r="F125" s="31"/>
      <c r="G125" s="6"/>
      <c r="H125" s="6"/>
      <c r="I125" s="6"/>
      <c r="J125" s="6"/>
      <c r="K125" s="6"/>
      <c r="L125" s="6"/>
      <c r="M125" s="6"/>
      <c r="N125" s="6"/>
      <c r="O125" s="6"/>
      <c r="P125" s="6"/>
      <c r="Q125" s="6"/>
      <c r="R125" s="6"/>
      <c r="S125" s="6"/>
      <c r="T125" s="6"/>
    </row>
    <row r="126" spans="1:20" ht="15.75" customHeight="1">
      <c r="A126" s="30"/>
      <c r="B126" s="6"/>
      <c r="C126" s="32"/>
      <c r="D126" s="32"/>
      <c r="E126" s="33"/>
      <c r="F126" s="31"/>
      <c r="G126" s="6"/>
      <c r="H126" s="6"/>
      <c r="I126" s="6"/>
      <c r="J126" s="6"/>
      <c r="K126" s="6"/>
      <c r="L126" s="6"/>
      <c r="M126" s="6"/>
      <c r="N126" s="6"/>
      <c r="O126" s="6"/>
      <c r="P126" s="6"/>
      <c r="Q126" s="6"/>
      <c r="R126" s="6"/>
      <c r="S126" s="6"/>
      <c r="T126" s="6"/>
    </row>
    <row r="127" spans="1:20" ht="15.75" customHeight="1">
      <c r="A127" s="30"/>
      <c r="B127" s="6"/>
      <c r="C127" s="32"/>
      <c r="D127" s="32"/>
      <c r="E127" s="33"/>
      <c r="F127" s="31"/>
      <c r="G127" s="6"/>
      <c r="H127" s="6"/>
      <c r="I127" s="6"/>
      <c r="J127" s="6"/>
      <c r="K127" s="6"/>
      <c r="L127" s="6"/>
      <c r="M127" s="6"/>
      <c r="N127" s="6"/>
      <c r="O127" s="6"/>
      <c r="P127" s="6"/>
      <c r="Q127" s="6"/>
      <c r="R127" s="6"/>
      <c r="S127" s="6"/>
      <c r="T127" s="6"/>
    </row>
    <row r="128" spans="1:20" ht="15.75" customHeight="1">
      <c r="A128" s="30"/>
      <c r="B128" s="6"/>
      <c r="C128" s="32"/>
      <c r="D128" s="32"/>
      <c r="E128" s="33"/>
      <c r="F128" s="31"/>
      <c r="G128" s="6"/>
      <c r="H128" s="6"/>
      <c r="I128" s="6"/>
      <c r="J128" s="6"/>
      <c r="K128" s="6"/>
      <c r="L128" s="6"/>
      <c r="M128" s="6"/>
      <c r="N128" s="6"/>
      <c r="O128" s="6"/>
      <c r="P128" s="6"/>
      <c r="Q128" s="6"/>
      <c r="R128" s="6"/>
      <c r="S128" s="6"/>
      <c r="T128" s="6"/>
    </row>
    <row r="129" spans="1:20" ht="15.75" customHeight="1">
      <c r="A129" s="30"/>
      <c r="B129" s="6"/>
      <c r="C129" s="32"/>
      <c r="D129" s="32"/>
      <c r="E129" s="33"/>
      <c r="F129" s="31"/>
      <c r="G129" s="6"/>
      <c r="H129" s="6"/>
      <c r="I129" s="6"/>
      <c r="J129" s="6"/>
      <c r="K129" s="6"/>
      <c r="L129" s="6"/>
      <c r="M129" s="6"/>
      <c r="N129" s="6"/>
      <c r="O129" s="6"/>
      <c r="P129" s="6"/>
      <c r="Q129" s="6"/>
      <c r="R129" s="6"/>
      <c r="S129" s="6"/>
      <c r="T129" s="6"/>
    </row>
    <row r="130" spans="1:20" ht="15.75" customHeight="1">
      <c r="A130" s="30"/>
      <c r="B130" s="6"/>
      <c r="C130" s="32"/>
      <c r="D130" s="32"/>
      <c r="E130" s="33"/>
      <c r="F130" s="31"/>
      <c r="G130" s="6"/>
      <c r="H130" s="6"/>
      <c r="I130" s="6"/>
      <c r="J130" s="6"/>
      <c r="K130" s="6"/>
      <c r="L130" s="6"/>
      <c r="M130" s="6"/>
      <c r="N130" s="6"/>
      <c r="O130" s="6"/>
      <c r="P130" s="6"/>
      <c r="Q130" s="6"/>
      <c r="R130" s="6"/>
      <c r="S130" s="6"/>
      <c r="T130" s="6"/>
    </row>
    <row r="131" spans="1:20" ht="15.75" customHeight="1">
      <c r="A131" s="30"/>
      <c r="B131" s="6"/>
      <c r="C131" s="32"/>
      <c r="D131" s="32"/>
      <c r="E131" s="33"/>
      <c r="F131" s="31"/>
      <c r="G131" s="6"/>
      <c r="H131" s="6"/>
      <c r="I131" s="6"/>
      <c r="J131" s="6"/>
      <c r="K131" s="6"/>
      <c r="L131" s="6"/>
      <c r="M131" s="6"/>
      <c r="N131" s="6"/>
      <c r="O131" s="6"/>
      <c r="P131" s="6"/>
      <c r="Q131" s="6"/>
      <c r="R131" s="6"/>
      <c r="S131" s="6"/>
      <c r="T131" s="6"/>
    </row>
    <row r="132" spans="1:20" ht="15.75" customHeight="1">
      <c r="A132" s="30"/>
      <c r="B132" s="6"/>
      <c r="C132" s="32"/>
      <c r="D132" s="32"/>
      <c r="E132" s="33"/>
      <c r="F132" s="31"/>
      <c r="G132" s="6"/>
      <c r="H132" s="6"/>
      <c r="I132" s="6"/>
      <c r="J132" s="6"/>
      <c r="K132" s="6"/>
      <c r="L132" s="6"/>
      <c r="M132" s="6"/>
      <c r="N132" s="6"/>
      <c r="O132" s="6"/>
      <c r="P132" s="6"/>
      <c r="Q132" s="6"/>
      <c r="R132" s="6"/>
      <c r="S132" s="6"/>
      <c r="T132" s="6"/>
    </row>
    <row r="133" spans="1:20" ht="15.75" customHeight="1">
      <c r="A133" s="30"/>
      <c r="B133" s="6"/>
      <c r="C133" s="32"/>
      <c r="D133" s="32"/>
      <c r="E133" s="33"/>
      <c r="F133" s="31"/>
      <c r="G133" s="6"/>
      <c r="H133" s="6"/>
      <c r="I133" s="6"/>
      <c r="J133" s="6"/>
      <c r="K133" s="6"/>
      <c r="L133" s="6"/>
      <c r="M133" s="6"/>
      <c r="N133" s="6"/>
      <c r="O133" s="6"/>
      <c r="P133" s="6"/>
      <c r="Q133" s="6"/>
      <c r="R133" s="6"/>
      <c r="S133" s="6"/>
      <c r="T133" s="6"/>
    </row>
    <row r="134" spans="1:20" ht="15.75" customHeight="1">
      <c r="A134" s="30"/>
      <c r="B134" s="6"/>
      <c r="C134" s="32"/>
      <c r="D134" s="32"/>
      <c r="E134" s="33"/>
      <c r="F134" s="31"/>
      <c r="G134" s="6"/>
      <c r="H134" s="6"/>
      <c r="I134" s="6"/>
      <c r="J134" s="6"/>
      <c r="K134" s="6"/>
      <c r="L134" s="6"/>
      <c r="M134" s="6"/>
      <c r="N134" s="6"/>
      <c r="O134" s="6"/>
      <c r="P134" s="6"/>
      <c r="Q134" s="6"/>
      <c r="R134" s="6"/>
      <c r="S134" s="6"/>
      <c r="T134" s="6"/>
    </row>
    <row r="135" spans="1:20" ht="15.75" customHeight="1">
      <c r="A135" s="30"/>
      <c r="B135" s="6"/>
      <c r="C135" s="32"/>
      <c r="D135" s="32"/>
      <c r="E135" s="33"/>
      <c r="F135" s="31"/>
      <c r="G135" s="6"/>
      <c r="H135" s="6"/>
      <c r="I135" s="6"/>
      <c r="J135" s="6"/>
      <c r="K135" s="6"/>
      <c r="L135" s="6"/>
      <c r="M135" s="6"/>
      <c r="N135" s="6"/>
      <c r="O135" s="6"/>
      <c r="P135" s="6"/>
      <c r="Q135" s="6"/>
      <c r="R135" s="6"/>
      <c r="S135" s="6"/>
      <c r="T135" s="6"/>
    </row>
    <row r="136" spans="1:20" ht="15.75" customHeight="1">
      <c r="A136" s="30"/>
      <c r="B136" s="6"/>
      <c r="C136" s="32"/>
      <c r="D136" s="32"/>
      <c r="E136" s="33"/>
      <c r="F136" s="31"/>
      <c r="G136" s="6"/>
      <c r="H136" s="6"/>
      <c r="I136" s="6"/>
      <c r="J136" s="6"/>
      <c r="K136" s="6"/>
      <c r="L136" s="6"/>
      <c r="M136" s="6"/>
      <c r="N136" s="6"/>
      <c r="O136" s="6"/>
      <c r="P136" s="6"/>
      <c r="Q136" s="6"/>
      <c r="R136" s="6"/>
      <c r="S136" s="6"/>
      <c r="T136" s="6"/>
    </row>
    <row r="137" spans="1:20" ht="15.75" customHeight="1">
      <c r="A137" s="30"/>
      <c r="B137" s="6"/>
      <c r="C137" s="32"/>
      <c r="D137" s="32"/>
      <c r="E137" s="33"/>
      <c r="F137" s="31"/>
      <c r="G137" s="6"/>
      <c r="H137" s="6"/>
      <c r="I137" s="6"/>
      <c r="J137" s="6"/>
      <c r="K137" s="6"/>
      <c r="L137" s="6"/>
      <c r="M137" s="6"/>
      <c r="N137" s="6"/>
      <c r="O137" s="6"/>
      <c r="P137" s="6"/>
      <c r="Q137" s="6"/>
      <c r="R137" s="6"/>
      <c r="S137" s="6"/>
      <c r="T137" s="6"/>
    </row>
    <row r="138" spans="1:20" ht="15.75" customHeight="1">
      <c r="A138" s="30"/>
      <c r="B138" s="6"/>
      <c r="C138" s="32"/>
      <c r="D138" s="32"/>
      <c r="E138" s="33"/>
      <c r="F138" s="31"/>
      <c r="G138" s="6"/>
      <c r="H138" s="6"/>
      <c r="I138" s="6"/>
      <c r="J138" s="6"/>
      <c r="K138" s="6"/>
      <c r="L138" s="6"/>
      <c r="M138" s="6"/>
      <c r="N138" s="6"/>
      <c r="O138" s="6"/>
      <c r="P138" s="6"/>
      <c r="Q138" s="6"/>
      <c r="R138" s="6"/>
      <c r="S138" s="6"/>
      <c r="T138" s="6"/>
    </row>
    <row r="139" spans="1:20" ht="15.75" customHeight="1">
      <c r="A139" s="30"/>
      <c r="B139" s="6"/>
      <c r="C139" s="32"/>
      <c r="D139" s="32"/>
      <c r="E139" s="33"/>
      <c r="F139" s="31"/>
      <c r="G139" s="6"/>
      <c r="H139" s="6"/>
      <c r="I139" s="6"/>
      <c r="J139" s="6"/>
      <c r="K139" s="6"/>
      <c r="L139" s="6"/>
      <c r="M139" s="6"/>
      <c r="N139" s="6"/>
      <c r="O139" s="6"/>
      <c r="P139" s="6"/>
      <c r="Q139" s="6"/>
      <c r="R139" s="6"/>
      <c r="S139" s="6"/>
      <c r="T139" s="6"/>
    </row>
    <row r="140" spans="1:20" ht="15.75" customHeight="1">
      <c r="A140" s="30"/>
      <c r="B140" s="6"/>
      <c r="C140" s="32"/>
      <c r="D140" s="32"/>
      <c r="E140" s="33"/>
      <c r="F140" s="31"/>
      <c r="G140" s="6"/>
      <c r="H140" s="6"/>
      <c r="I140" s="6"/>
      <c r="J140" s="6"/>
      <c r="K140" s="6"/>
      <c r="L140" s="6"/>
      <c r="M140" s="6"/>
      <c r="N140" s="6"/>
      <c r="O140" s="6"/>
      <c r="P140" s="6"/>
      <c r="Q140" s="6"/>
      <c r="R140" s="6"/>
      <c r="S140" s="6"/>
      <c r="T140" s="6"/>
    </row>
    <row r="141" spans="1:20" ht="15.75" customHeight="1">
      <c r="A141" s="30"/>
      <c r="B141" s="6"/>
      <c r="C141" s="32"/>
      <c r="D141" s="32"/>
      <c r="E141" s="33"/>
      <c r="F141" s="31"/>
      <c r="G141" s="6"/>
      <c r="H141" s="6"/>
      <c r="I141" s="6"/>
      <c r="J141" s="6"/>
      <c r="K141" s="6"/>
      <c r="L141" s="6"/>
      <c r="M141" s="6"/>
      <c r="N141" s="6"/>
      <c r="O141" s="6"/>
      <c r="P141" s="6"/>
      <c r="Q141" s="6"/>
      <c r="R141" s="6"/>
      <c r="S141" s="6"/>
      <c r="T141" s="6"/>
    </row>
    <row r="142" spans="1:20" ht="15.75" customHeight="1">
      <c r="A142" s="30"/>
      <c r="B142" s="6"/>
      <c r="C142" s="32"/>
      <c r="D142" s="32"/>
      <c r="E142" s="33"/>
      <c r="F142" s="31"/>
      <c r="G142" s="6"/>
      <c r="H142" s="6"/>
      <c r="I142" s="6"/>
      <c r="J142" s="6"/>
      <c r="K142" s="6"/>
      <c r="L142" s="6"/>
      <c r="M142" s="6"/>
      <c r="N142" s="6"/>
      <c r="O142" s="6"/>
      <c r="P142" s="6"/>
      <c r="Q142" s="6"/>
      <c r="R142" s="6"/>
      <c r="S142" s="6"/>
      <c r="T142" s="6"/>
    </row>
    <row r="143" spans="1:20" ht="15.75" customHeight="1">
      <c r="A143" s="30"/>
      <c r="B143" s="6"/>
      <c r="C143" s="32"/>
      <c r="D143" s="32"/>
      <c r="E143" s="33"/>
      <c r="F143" s="31"/>
      <c r="G143" s="6"/>
      <c r="H143" s="6"/>
      <c r="I143" s="6"/>
      <c r="J143" s="6"/>
      <c r="K143" s="6"/>
      <c r="L143" s="6"/>
      <c r="M143" s="6"/>
      <c r="N143" s="6"/>
      <c r="O143" s="6"/>
      <c r="P143" s="6"/>
      <c r="Q143" s="6"/>
      <c r="R143" s="6"/>
      <c r="S143" s="6"/>
      <c r="T143" s="6"/>
    </row>
    <row r="144" spans="1:20" ht="15.75" customHeight="1">
      <c r="A144" s="30"/>
      <c r="B144" s="6"/>
      <c r="C144" s="32"/>
      <c r="D144" s="32"/>
      <c r="E144" s="33"/>
      <c r="F144" s="31"/>
      <c r="G144" s="6"/>
      <c r="H144" s="6"/>
      <c r="I144" s="6"/>
      <c r="J144" s="6"/>
      <c r="K144" s="6"/>
      <c r="L144" s="6"/>
      <c r="M144" s="6"/>
      <c r="N144" s="6"/>
      <c r="O144" s="6"/>
      <c r="P144" s="6"/>
      <c r="Q144" s="6"/>
      <c r="R144" s="6"/>
      <c r="S144" s="6"/>
      <c r="T144" s="6"/>
    </row>
    <row r="145" spans="1:20" ht="15.75" customHeight="1">
      <c r="A145" s="30"/>
      <c r="B145" s="6"/>
      <c r="C145" s="32"/>
      <c r="D145" s="32"/>
      <c r="E145" s="33"/>
      <c r="F145" s="31"/>
      <c r="G145" s="6"/>
      <c r="H145" s="6"/>
      <c r="I145" s="6"/>
      <c r="J145" s="6"/>
      <c r="K145" s="6"/>
      <c r="L145" s="6"/>
      <c r="M145" s="6"/>
      <c r="N145" s="6"/>
      <c r="O145" s="6"/>
      <c r="P145" s="6"/>
      <c r="Q145" s="6"/>
      <c r="R145" s="6"/>
      <c r="S145" s="6"/>
      <c r="T145" s="6"/>
    </row>
    <row r="146" spans="1:20" ht="15.75" customHeight="1">
      <c r="A146" s="30"/>
      <c r="B146" s="6"/>
      <c r="C146" s="32"/>
      <c r="D146" s="32"/>
      <c r="E146" s="33"/>
      <c r="F146" s="31"/>
      <c r="G146" s="6"/>
      <c r="H146" s="6"/>
      <c r="I146" s="6"/>
      <c r="J146" s="6"/>
      <c r="K146" s="6"/>
      <c r="L146" s="6"/>
      <c r="M146" s="6"/>
      <c r="N146" s="6"/>
      <c r="O146" s="6"/>
      <c r="P146" s="6"/>
      <c r="Q146" s="6"/>
      <c r="R146" s="6"/>
      <c r="S146" s="6"/>
      <c r="T146" s="6"/>
    </row>
    <row r="147" spans="1:20" ht="15.75" customHeight="1">
      <c r="A147" s="30"/>
      <c r="B147" s="6"/>
      <c r="C147" s="32"/>
      <c r="D147" s="32"/>
      <c r="E147" s="33"/>
      <c r="F147" s="31"/>
      <c r="G147" s="6"/>
      <c r="H147" s="6"/>
      <c r="I147" s="6"/>
      <c r="J147" s="6"/>
      <c r="K147" s="6"/>
      <c r="L147" s="6"/>
      <c r="M147" s="6"/>
      <c r="N147" s="6"/>
      <c r="O147" s="6"/>
      <c r="P147" s="6"/>
      <c r="Q147" s="6"/>
      <c r="R147" s="6"/>
      <c r="S147" s="6"/>
      <c r="T147" s="6"/>
    </row>
    <row r="148" spans="1:20" ht="15.75" customHeight="1">
      <c r="A148" s="30"/>
      <c r="B148" s="6"/>
      <c r="C148" s="32"/>
      <c r="D148" s="32"/>
      <c r="E148" s="33"/>
      <c r="F148" s="31"/>
      <c r="G148" s="6"/>
      <c r="H148" s="6"/>
      <c r="I148" s="6"/>
      <c r="J148" s="6"/>
      <c r="K148" s="6"/>
      <c r="L148" s="6"/>
      <c r="M148" s="6"/>
      <c r="N148" s="6"/>
      <c r="O148" s="6"/>
      <c r="P148" s="6"/>
      <c r="Q148" s="6"/>
      <c r="R148" s="6"/>
      <c r="S148" s="6"/>
      <c r="T148" s="6"/>
    </row>
    <row r="149" spans="1:20" ht="15.75" customHeight="1">
      <c r="A149" s="30"/>
      <c r="B149" s="6"/>
      <c r="C149" s="32"/>
      <c r="D149" s="32"/>
      <c r="E149" s="33"/>
      <c r="F149" s="31"/>
      <c r="G149" s="6"/>
      <c r="H149" s="6"/>
      <c r="I149" s="6"/>
      <c r="J149" s="6"/>
      <c r="K149" s="6"/>
      <c r="L149" s="6"/>
      <c r="M149" s="6"/>
      <c r="N149" s="6"/>
      <c r="O149" s="6"/>
      <c r="P149" s="6"/>
      <c r="Q149" s="6"/>
      <c r="R149" s="6"/>
      <c r="S149" s="6"/>
      <c r="T149" s="6"/>
    </row>
    <row r="150" spans="1:20" ht="15.75" customHeight="1">
      <c r="A150" s="30"/>
      <c r="B150" s="6"/>
      <c r="C150" s="32"/>
      <c r="D150" s="32"/>
      <c r="E150" s="33"/>
      <c r="F150" s="31"/>
      <c r="G150" s="6"/>
      <c r="H150" s="6"/>
      <c r="I150" s="6"/>
      <c r="J150" s="6"/>
      <c r="K150" s="6"/>
      <c r="L150" s="6"/>
      <c r="M150" s="6"/>
      <c r="N150" s="6"/>
      <c r="O150" s="6"/>
      <c r="P150" s="6"/>
      <c r="Q150" s="6"/>
      <c r="R150" s="6"/>
      <c r="S150" s="6"/>
      <c r="T150" s="6"/>
    </row>
    <row r="151" spans="1:20" ht="15.75" customHeight="1">
      <c r="A151" s="30"/>
      <c r="B151" s="6"/>
      <c r="C151" s="32"/>
      <c r="D151" s="32"/>
      <c r="E151" s="33"/>
      <c r="F151" s="31"/>
      <c r="G151" s="6"/>
      <c r="H151" s="6"/>
      <c r="I151" s="6"/>
      <c r="J151" s="6"/>
      <c r="K151" s="6"/>
      <c r="L151" s="6"/>
      <c r="M151" s="6"/>
      <c r="N151" s="6"/>
      <c r="O151" s="6"/>
      <c r="P151" s="6"/>
      <c r="Q151" s="6"/>
      <c r="R151" s="6"/>
      <c r="S151" s="6"/>
      <c r="T151" s="6"/>
    </row>
    <row r="152" spans="1:20" ht="15.75" customHeight="1">
      <c r="A152" s="30"/>
      <c r="B152" s="6"/>
      <c r="C152" s="32"/>
      <c r="D152" s="32"/>
      <c r="E152" s="33"/>
      <c r="F152" s="31"/>
      <c r="G152" s="6"/>
      <c r="H152" s="6"/>
      <c r="I152" s="6"/>
      <c r="J152" s="6"/>
      <c r="K152" s="6"/>
      <c r="L152" s="6"/>
      <c r="M152" s="6"/>
      <c r="N152" s="6"/>
      <c r="O152" s="6"/>
      <c r="P152" s="6"/>
      <c r="Q152" s="6"/>
      <c r="R152" s="6"/>
      <c r="S152" s="6"/>
      <c r="T152" s="6"/>
    </row>
    <row r="153" spans="1:20" ht="15.75" customHeight="1">
      <c r="A153" s="30"/>
      <c r="B153" s="6"/>
      <c r="C153" s="32"/>
      <c r="D153" s="32"/>
      <c r="E153" s="33"/>
      <c r="F153" s="31"/>
      <c r="G153" s="6"/>
      <c r="H153" s="6"/>
      <c r="I153" s="6"/>
      <c r="J153" s="6"/>
      <c r="K153" s="6"/>
      <c r="L153" s="6"/>
      <c r="M153" s="6"/>
      <c r="N153" s="6"/>
      <c r="O153" s="6"/>
      <c r="P153" s="6"/>
      <c r="Q153" s="6"/>
      <c r="R153" s="6"/>
      <c r="S153" s="6"/>
      <c r="T153" s="6"/>
    </row>
    <row r="154" spans="1:20" ht="15.75" customHeight="1">
      <c r="A154" s="30"/>
      <c r="B154" s="6"/>
      <c r="C154" s="32"/>
      <c r="D154" s="32"/>
      <c r="E154" s="33"/>
      <c r="F154" s="31"/>
      <c r="G154" s="6"/>
      <c r="H154" s="6"/>
      <c r="I154" s="6"/>
      <c r="J154" s="6"/>
      <c r="K154" s="6"/>
      <c r="L154" s="6"/>
      <c r="M154" s="6"/>
      <c r="N154" s="6"/>
      <c r="O154" s="6"/>
      <c r="P154" s="6"/>
      <c r="Q154" s="6"/>
      <c r="R154" s="6"/>
      <c r="S154" s="6"/>
      <c r="T154" s="6"/>
    </row>
    <row r="155" spans="1:20" ht="15.75" customHeight="1">
      <c r="A155" s="30"/>
      <c r="B155" s="6"/>
      <c r="C155" s="32"/>
      <c r="D155" s="32"/>
      <c r="E155" s="33"/>
      <c r="F155" s="31"/>
      <c r="G155" s="6"/>
      <c r="H155" s="6"/>
      <c r="I155" s="6"/>
      <c r="J155" s="6"/>
      <c r="K155" s="6"/>
      <c r="L155" s="6"/>
      <c r="M155" s="6"/>
      <c r="N155" s="6"/>
      <c r="O155" s="6"/>
      <c r="P155" s="6"/>
      <c r="Q155" s="6"/>
      <c r="R155" s="6"/>
      <c r="S155" s="6"/>
      <c r="T155" s="6"/>
    </row>
    <row r="156" spans="1:20" ht="15.75" customHeight="1">
      <c r="A156" s="30"/>
      <c r="B156" s="6"/>
      <c r="C156" s="32"/>
      <c r="D156" s="32"/>
      <c r="E156" s="33"/>
      <c r="F156" s="31"/>
      <c r="G156" s="6"/>
      <c r="H156" s="6"/>
      <c r="I156" s="6"/>
      <c r="J156" s="6"/>
      <c r="K156" s="6"/>
      <c r="L156" s="6"/>
      <c r="M156" s="6"/>
      <c r="N156" s="6"/>
      <c r="O156" s="6"/>
      <c r="P156" s="6"/>
      <c r="Q156" s="6"/>
      <c r="R156" s="6"/>
      <c r="S156" s="6"/>
      <c r="T156" s="6"/>
    </row>
    <row r="157" spans="1:20" ht="15.75" customHeight="1">
      <c r="A157" s="30"/>
      <c r="B157" s="6"/>
      <c r="C157" s="32"/>
      <c r="D157" s="32"/>
      <c r="E157" s="33"/>
      <c r="F157" s="31"/>
      <c r="G157" s="6"/>
      <c r="H157" s="6"/>
      <c r="I157" s="6"/>
      <c r="J157" s="6"/>
      <c r="K157" s="6"/>
      <c r="L157" s="6"/>
      <c r="M157" s="6"/>
      <c r="N157" s="6"/>
      <c r="O157" s="6"/>
      <c r="P157" s="6"/>
      <c r="Q157" s="6"/>
      <c r="R157" s="6"/>
      <c r="S157" s="6"/>
      <c r="T157" s="6"/>
    </row>
    <row r="158" spans="1:20" ht="15.75" customHeight="1">
      <c r="A158" s="30"/>
      <c r="B158" s="6"/>
      <c r="C158" s="32"/>
      <c r="D158" s="32"/>
      <c r="E158" s="33"/>
      <c r="F158" s="31"/>
      <c r="G158" s="6"/>
      <c r="H158" s="6"/>
      <c r="I158" s="6"/>
      <c r="J158" s="6"/>
      <c r="K158" s="6"/>
      <c r="L158" s="6"/>
      <c r="M158" s="6"/>
      <c r="N158" s="6"/>
      <c r="O158" s="6"/>
      <c r="P158" s="6"/>
      <c r="Q158" s="6"/>
      <c r="R158" s="6"/>
      <c r="S158" s="6"/>
      <c r="T158" s="6"/>
    </row>
    <row r="159" spans="1:20" ht="15.75" customHeight="1">
      <c r="A159" s="30"/>
      <c r="B159" s="6"/>
      <c r="C159" s="32"/>
      <c r="D159" s="32"/>
      <c r="E159" s="33"/>
      <c r="F159" s="31"/>
      <c r="G159" s="6"/>
      <c r="H159" s="6"/>
      <c r="I159" s="6"/>
      <c r="J159" s="6"/>
      <c r="K159" s="6"/>
      <c r="L159" s="6"/>
      <c r="M159" s="6"/>
      <c r="N159" s="6"/>
      <c r="O159" s="6"/>
      <c r="P159" s="6"/>
      <c r="Q159" s="6"/>
      <c r="R159" s="6"/>
      <c r="S159" s="6"/>
      <c r="T159" s="6"/>
    </row>
    <row r="160" spans="1:20" ht="15.75" customHeight="1">
      <c r="A160" s="30"/>
      <c r="B160" s="6"/>
      <c r="C160" s="32"/>
      <c r="D160" s="32"/>
      <c r="E160" s="33"/>
      <c r="F160" s="31"/>
      <c r="G160" s="6"/>
      <c r="H160" s="6"/>
      <c r="I160" s="6"/>
      <c r="J160" s="6"/>
      <c r="K160" s="6"/>
      <c r="L160" s="6"/>
      <c r="M160" s="6"/>
      <c r="N160" s="6"/>
      <c r="O160" s="6"/>
      <c r="P160" s="6"/>
      <c r="Q160" s="6"/>
      <c r="R160" s="6"/>
      <c r="S160" s="6"/>
      <c r="T160" s="6"/>
    </row>
    <row r="161" spans="1:20" ht="15.75" customHeight="1">
      <c r="A161" s="30"/>
      <c r="B161" s="6"/>
      <c r="C161" s="32"/>
      <c r="D161" s="32"/>
      <c r="E161" s="33"/>
      <c r="F161" s="31"/>
      <c r="G161" s="6"/>
      <c r="H161" s="6"/>
      <c r="I161" s="6"/>
      <c r="J161" s="6"/>
      <c r="K161" s="6"/>
      <c r="L161" s="6"/>
      <c r="M161" s="6"/>
      <c r="N161" s="6"/>
      <c r="O161" s="6"/>
      <c r="P161" s="6"/>
      <c r="Q161" s="6"/>
      <c r="R161" s="6"/>
      <c r="S161" s="6"/>
      <c r="T161" s="6"/>
    </row>
    <row r="162" spans="1:20" ht="15.75" customHeight="1">
      <c r="A162" s="30"/>
      <c r="B162" s="6"/>
      <c r="C162" s="32"/>
      <c r="D162" s="32"/>
      <c r="E162" s="33"/>
      <c r="F162" s="31"/>
      <c r="G162" s="6"/>
      <c r="H162" s="6"/>
      <c r="I162" s="6"/>
      <c r="J162" s="6"/>
      <c r="K162" s="6"/>
      <c r="L162" s="6"/>
      <c r="M162" s="6"/>
      <c r="N162" s="6"/>
      <c r="O162" s="6"/>
      <c r="P162" s="6"/>
      <c r="Q162" s="6"/>
      <c r="R162" s="6"/>
      <c r="S162" s="6"/>
      <c r="T162" s="6"/>
    </row>
    <row r="163" spans="1:20" ht="15.75" customHeight="1">
      <c r="A163" s="30"/>
      <c r="B163" s="6"/>
      <c r="C163" s="32"/>
      <c r="D163" s="32"/>
      <c r="E163" s="33"/>
      <c r="F163" s="31"/>
      <c r="G163" s="6"/>
      <c r="H163" s="6"/>
      <c r="I163" s="6"/>
      <c r="J163" s="6"/>
      <c r="K163" s="6"/>
      <c r="L163" s="6"/>
      <c r="M163" s="6"/>
      <c r="N163" s="6"/>
      <c r="O163" s="6"/>
      <c r="P163" s="6"/>
      <c r="Q163" s="6"/>
      <c r="R163" s="6"/>
      <c r="S163" s="6"/>
      <c r="T163" s="6"/>
    </row>
    <row r="164" spans="1:20" ht="15.75" customHeight="1">
      <c r="A164" s="30"/>
      <c r="B164" s="6"/>
      <c r="C164" s="32"/>
      <c r="D164" s="32"/>
      <c r="E164" s="33"/>
      <c r="F164" s="31"/>
      <c r="G164" s="6"/>
      <c r="H164" s="6"/>
      <c r="I164" s="6"/>
      <c r="J164" s="6"/>
      <c r="K164" s="6"/>
      <c r="L164" s="6"/>
      <c r="M164" s="6"/>
      <c r="N164" s="6"/>
      <c r="O164" s="6"/>
      <c r="P164" s="6"/>
      <c r="Q164" s="6"/>
      <c r="R164" s="6"/>
      <c r="S164" s="6"/>
      <c r="T164" s="6"/>
    </row>
    <row r="165" spans="1:20" ht="15.75" customHeight="1">
      <c r="A165" s="30"/>
      <c r="B165" s="6"/>
      <c r="C165" s="32"/>
      <c r="D165" s="32"/>
      <c r="E165" s="33"/>
      <c r="F165" s="31"/>
      <c r="G165" s="6"/>
      <c r="H165" s="6"/>
      <c r="I165" s="6"/>
      <c r="J165" s="6"/>
      <c r="K165" s="6"/>
      <c r="L165" s="6"/>
      <c r="M165" s="6"/>
      <c r="N165" s="6"/>
      <c r="O165" s="6"/>
      <c r="P165" s="6"/>
      <c r="Q165" s="6"/>
      <c r="R165" s="6"/>
      <c r="S165" s="6"/>
      <c r="T165" s="6"/>
    </row>
    <row r="166" spans="1:20" ht="15.75" customHeight="1">
      <c r="A166" s="30"/>
      <c r="B166" s="6"/>
      <c r="C166" s="32"/>
      <c r="D166" s="32"/>
      <c r="E166" s="33"/>
      <c r="F166" s="31"/>
      <c r="G166" s="6"/>
      <c r="H166" s="6"/>
      <c r="I166" s="6"/>
      <c r="J166" s="6"/>
      <c r="K166" s="6"/>
      <c r="L166" s="6"/>
      <c r="M166" s="6"/>
      <c r="N166" s="6"/>
      <c r="O166" s="6"/>
      <c r="P166" s="6"/>
      <c r="Q166" s="6"/>
      <c r="R166" s="6"/>
      <c r="S166" s="6"/>
      <c r="T166" s="6"/>
    </row>
    <row r="167" spans="1:20" ht="15.75" customHeight="1">
      <c r="A167" s="30"/>
      <c r="B167" s="6"/>
      <c r="C167" s="32"/>
      <c r="D167" s="32"/>
      <c r="E167" s="33"/>
      <c r="F167" s="31"/>
      <c r="G167" s="6"/>
      <c r="H167" s="6"/>
      <c r="I167" s="6"/>
      <c r="J167" s="6"/>
      <c r="K167" s="6"/>
      <c r="L167" s="6"/>
      <c r="M167" s="6"/>
      <c r="N167" s="6"/>
      <c r="O167" s="6"/>
      <c r="P167" s="6"/>
      <c r="Q167" s="6"/>
      <c r="R167" s="6"/>
      <c r="S167" s="6"/>
      <c r="T167" s="6"/>
    </row>
    <row r="168" spans="1:20" ht="15.75" customHeight="1">
      <c r="A168" s="30"/>
      <c r="B168" s="6"/>
      <c r="C168" s="32"/>
      <c r="D168" s="32"/>
      <c r="E168" s="33"/>
      <c r="F168" s="31"/>
      <c r="G168" s="6"/>
      <c r="H168" s="6"/>
      <c r="I168" s="6"/>
      <c r="J168" s="6"/>
      <c r="K168" s="6"/>
      <c r="L168" s="6"/>
      <c r="M168" s="6"/>
      <c r="N168" s="6"/>
      <c r="O168" s="6"/>
      <c r="P168" s="6"/>
      <c r="Q168" s="6"/>
      <c r="R168" s="6"/>
      <c r="S168" s="6"/>
      <c r="T168" s="6"/>
    </row>
    <row r="169" spans="1:20" ht="15.75" customHeight="1">
      <c r="A169" s="30"/>
      <c r="B169" s="6"/>
      <c r="C169" s="32"/>
      <c r="D169" s="32"/>
      <c r="E169" s="33"/>
      <c r="F169" s="31"/>
      <c r="G169" s="6"/>
      <c r="H169" s="6"/>
      <c r="I169" s="6"/>
      <c r="J169" s="6"/>
      <c r="K169" s="6"/>
      <c r="L169" s="6"/>
      <c r="M169" s="6"/>
      <c r="N169" s="6"/>
      <c r="O169" s="6"/>
      <c r="P169" s="6"/>
      <c r="Q169" s="6"/>
      <c r="R169" s="6"/>
      <c r="S169" s="6"/>
      <c r="T169" s="6"/>
    </row>
    <row r="170" spans="1:20" ht="15.75" customHeight="1">
      <c r="A170" s="30"/>
      <c r="B170" s="6"/>
      <c r="C170" s="32"/>
      <c r="D170" s="32"/>
      <c r="E170" s="33"/>
      <c r="F170" s="31"/>
      <c r="G170" s="6"/>
      <c r="H170" s="6"/>
      <c r="I170" s="6"/>
      <c r="J170" s="6"/>
      <c r="K170" s="6"/>
      <c r="L170" s="6"/>
      <c r="M170" s="6"/>
      <c r="N170" s="6"/>
      <c r="O170" s="6"/>
      <c r="P170" s="6"/>
      <c r="Q170" s="6"/>
      <c r="R170" s="6"/>
      <c r="S170" s="6"/>
      <c r="T170" s="6"/>
    </row>
    <row r="171" spans="1:20" ht="15.75" customHeight="1">
      <c r="A171" s="30"/>
      <c r="B171" s="6"/>
      <c r="C171" s="32"/>
      <c r="D171" s="32"/>
      <c r="E171" s="33"/>
      <c r="F171" s="31"/>
      <c r="G171" s="6"/>
      <c r="H171" s="6"/>
      <c r="I171" s="6"/>
      <c r="J171" s="6"/>
      <c r="K171" s="6"/>
      <c r="L171" s="6"/>
      <c r="M171" s="6"/>
      <c r="N171" s="6"/>
      <c r="O171" s="6"/>
      <c r="P171" s="6"/>
      <c r="Q171" s="6"/>
      <c r="R171" s="6"/>
      <c r="S171" s="6"/>
      <c r="T171" s="6"/>
    </row>
    <row r="172" spans="1:20" ht="15.75" customHeight="1">
      <c r="A172" s="30"/>
      <c r="B172" s="6"/>
      <c r="C172" s="32"/>
      <c r="D172" s="32"/>
      <c r="E172" s="33"/>
      <c r="F172" s="31"/>
      <c r="G172" s="6"/>
      <c r="H172" s="6"/>
      <c r="I172" s="6"/>
      <c r="J172" s="6"/>
      <c r="K172" s="6"/>
      <c r="L172" s="6"/>
      <c r="M172" s="6"/>
      <c r="N172" s="6"/>
      <c r="O172" s="6"/>
      <c r="P172" s="6"/>
      <c r="Q172" s="6"/>
      <c r="R172" s="6"/>
      <c r="S172" s="6"/>
      <c r="T172" s="6"/>
    </row>
    <row r="173" spans="1:20" ht="15.75" customHeight="1">
      <c r="A173" s="30"/>
      <c r="B173" s="6"/>
      <c r="C173" s="32"/>
      <c r="D173" s="32"/>
      <c r="E173" s="33"/>
      <c r="F173" s="31"/>
      <c r="G173" s="6"/>
      <c r="H173" s="6"/>
      <c r="I173" s="6"/>
      <c r="J173" s="6"/>
      <c r="K173" s="6"/>
      <c r="L173" s="6"/>
      <c r="M173" s="6"/>
      <c r="N173" s="6"/>
      <c r="O173" s="6"/>
      <c r="P173" s="6"/>
      <c r="Q173" s="6"/>
      <c r="R173" s="6"/>
      <c r="S173" s="6"/>
      <c r="T173" s="6"/>
    </row>
    <row r="174" spans="1:20" ht="15.75" customHeight="1">
      <c r="A174" s="30"/>
      <c r="B174" s="6"/>
      <c r="C174" s="32"/>
      <c r="D174" s="32"/>
      <c r="E174" s="33"/>
      <c r="F174" s="31"/>
      <c r="G174" s="6"/>
      <c r="H174" s="6"/>
      <c r="I174" s="6"/>
      <c r="J174" s="6"/>
      <c r="K174" s="6"/>
      <c r="L174" s="6"/>
      <c r="M174" s="6"/>
      <c r="N174" s="6"/>
      <c r="O174" s="6"/>
      <c r="P174" s="6"/>
      <c r="Q174" s="6"/>
      <c r="R174" s="6"/>
      <c r="S174" s="6"/>
      <c r="T174" s="6"/>
    </row>
    <row r="175" spans="1:20" ht="15.75" customHeight="1">
      <c r="A175" s="30"/>
      <c r="B175" s="6"/>
      <c r="C175" s="32"/>
      <c r="D175" s="32"/>
      <c r="E175" s="33"/>
      <c r="F175" s="31"/>
      <c r="G175" s="6"/>
      <c r="H175" s="6"/>
      <c r="I175" s="6"/>
      <c r="J175" s="6"/>
      <c r="K175" s="6"/>
      <c r="L175" s="6"/>
      <c r="M175" s="6"/>
      <c r="N175" s="6"/>
      <c r="O175" s="6"/>
      <c r="P175" s="6"/>
      <c r="Q175" s="6"/>
      <c r="R175" s="6"/>
      <c r="S175" s="6"/>
      <c r="T175" s="6"/>
    </row>
    <row r="176" spans="1:20" ht="15.75" customHeight="1">
      <c r="A176" s="30"/>
      <c r="B176" s="6"/>
      <c r="C176" s="32"/>
      <c r="D176" s="32"/>
      <c r="E176" s="33"/>
      <c r="F176" s="31"/>
      <c r="G176" s="6"/>
      <c r="H176" s="6"/>
      <c r="I176" s="6"/>
      <c r="J176" s="6"/>
      <c r="K176" s="6"/>
      <c r="L176" s="6"/>
      <c r="M176" s="6"/>
      <c r="N176" s="6"/>
      <c r="O176" s="6"/>
      <c r="P176" s="6"/>
      <c r="Q176" s="6"/>
      <c r="R176" s="6"/>
      <c r="S176" s="6"/>
      <c r="T176" s="6"/>
    </row>
    <row r="177" spans="1:20" ht="15.75" customHeight="1">
      <c r="A177" s="30"/>
      <c r="B177" s="6"/>
      <c r="C177" s="32"/>
      <c r="D177" s="32"/>
      <c r="E177" s="33"/>
      <c r="F177" s="31"/>
      <c r="G177" s="6"/>
      <c r="H177" s="6"/>
      <c r="I177" s="6"/>
      <c r="J177" s="6"/>
      <c r="K177" s="6"/>
      <c r="L177" s="6"/>
      <c r="M177" s="6"/>
      <c r="N177" s="6"/>
      <c r="O177" s="6"/>
      <c r="P177" s="6"/>
      <c r="Q177" s="6"/>
      <c r="R177" s="6"/>
      <c r="S177" s="6"/>
      <c r="T177" s="6"/>
    </row>
    <row r="178" spans="1:20" ht="15.75" customHeight="1">
      <c r="A178" s="30"/>
      <c r="B178" s="6"/>
      <c r="C178" s="32"/>
      <c r="D178" s="32"/>
      <c r="E178" s="33"/>
      <c r="F178" s="31"/>
      <c r="G178" s="6"/>
      <c r="H178" s="6"/>
      <c r="I178" s="6"/>
      <c r="J178" s="6"/>
      <c r="K178" s="6"/>
      <c r="L178" s="6"/>
      <c r="M178" s="6"/>
      <c r="N178" s="6"/>
      <c r="O178" s="6"/>
      <c r="P178" s="6"/>
      <c r="Q178" s="6"/>
      <c r="R178" s="6"/>
      <c r="S178" s="6"/>
      <c r="T178" s="6"/>
    </row>
    <row r="179" spans="1:20" ht="15.75" customHeight="1">
      <c r="A179" s="30"/>
      <c r="B179" s="6"/>
      <c r="C179" s="32"/>
      <c r="D179" s="32"/>
      <c r="E179" s="33"/>
      <c r="F179" s="31"/>
      <c r="G179" s="6"/>
      <c r="H179" s="6"/>
      <c r="I179" s="6"/>
      <c r="J179" s="6"/>
      <c r="K179" s="6"/>
      <c r="L179" s="6"/>
      <c r="M179" s="6"/>
      <c r="N179" s="6"/>
      <c r="O179" s="6"/>
      <c r="P179" s="6"/>
      <c r="Q179" s="6"/>
      <c r="R179" s="6"/>
      <c r="S179" s="6"/>
      <c r="T179" s="6"/>
    </row>
    <row r="180" spans="1:20" ht="15.75" customHeight="1">
      <c r="A180" s="30"/>
      <c r="B180" s="6"/>
      <c r="C180" s="32"/>
      <c r="D180" s="32"/>
      <c r="E180" s="33"/>
      <c r="F180" s="31"/>
      <c r="G180" s="6"/>
      <c r="H180" s="6"/>
      <c r="I180" s="6"/>
      <c r="J180" s="6"/>
      <c r="K180" s="6"/>
      <c r="L180" s="6"/>
      <c r="M180" s="6"/>
      <c r="N180" s="6"/>
      <c r="O180" s="6"/>
      <c r="P180" s="6"/>
      <c r="Q180" s="6"/>
      <c r="R180" s="6"/>
      <c r="S180" s="6"/>
      <c r="T180" s="6"/>
    </row>
    <row r="181" spans="1:20" ht="15.75" customHeight="1">
      <c r="A181" s="30"/>
      <c r="B181" s="6"/>
      <c r="C181" s="32"/>
      <c r="D181" s="32"/>
      <c r="E181" s="33"/>
      <c r="F181" s="31"/>
      <c r="G181" s="6"/>
      <c r="H181" s="6"/>
      <c r="I181" s="6"/>
      <c r="J181" s="6"/>
      <c r="K181" s="6"/>
      <c r="L181" s="6"/>
      <c r="M181" s="6"/>
      <c r="N181" s="6"/>
      <c r="O181" s="6"/>
      <c r="P181" s="6"/>
      <c r="Q181" s="6"/>
      <c r="R181" s="6"/>
      <c r="S181" s="6"/>
      <c r="T181" s="6"/>
    </row>
    <row r="182" spans="1:20" ht="15.75" customHeight="1">
      <c r="A182" s="30"/>
      <c r="B182" s="6"/>
      <c r="C182" s="32"/>
      <c r="D182" s="32"/>
      <c r="E182" s="33"/>
      <c r="F182" s="31"/>
      <c r="G182" s="6"/>
      <c r="H182" s="6"/>
      <c r="I182" s="6"/>
      <c r="J182" s="6"/>
      <c r="K182" s="6"/>
      <c r="L182" s="6"/>
      <c r="M182" s="6"/>
      <c r="N182" s="6"/>
      <c r="O182" s="6"/>
      <c r="P182" s="6"/>
      <c r="Q182" s="6"/>
      <c r="R182" s="6"/>
      <c r="S182" s="6"/>
      <c r="T182" s="6"/>
    </row>
    <row r="183" spans="1:20" ht="15.75" customHeight="1">
      <c r="A183" s="30"/>
      <c r="B183" s="6"/>
      <c r="C183" s="32"/>
      <c r="D183" s="32"/>
      <c r="E183" s="33"/>
      <c r="F183" s="31"/>
      <c r="G183" s="6"/>
      <c r="H183" s="6"/>
      <c r="I183" s="6"/>
      <c r="J183" s="6"/>
      <c r="K183" s="6"/>
      <c r="L183" s="6"/>
      <c r="M183" s="6"/>
      <c r="N183" s="6"/>
      <c r="O183" s="6"/>
      <c r="P183" s="6"/>
      <c r="Q183" s="6"/>
      <c r="R183" s="6"/>
      <c r="S183" s="6"/>
      <c r="T183" s="6"/>
    </row>
    <row r="184" spans="1:20" ht="15.75" customHeight="1">
      <c r="A184" s="30"/>
      <c r="B184" s="6"/>
      <c r="C184" s="32"/>
      <c r="D184" s="32"/>
      <c r="E184" s="33"/>
      <c r="F184" s="31"/>
      <c r="G184" s="6"/>
      <c r="H184" s="6"/>
      <c r="I184" s="6"/>
      <c r="J184" s="6"/>
      <c r="K184" s="6"/>
      <c r="L184" s="6"/>
      <c r="M184" s="6"/>
      <c r="N184" s="6"/>
      <c r="O184" s="6"/>
      <c r="P184" s="6"/>
      <c r="Q184" s="6"/>
      <c r="R184" s="6"/>
      <c r="S184" s="6"/>
      <c r="T184" s="6"/>
    </row>
    <row r="185" spans="1:20" ht="15.75" customHeight="1">
      <c r="A185" s="30"/>
      <c r="B185" s="6"/>
      <c r="C185" s="32"/>
      <c r="D185" s="32"/>
      <c r="E185" s="33"/>
      <c r="F185" s="31"/>
      <c r="G185" s="6"/>
      <c r="H185" s="6"/>
      <c r="I185" s="6"/>
      <c r="J185" s="6"/>
      <c r="K185" s="6"/>
      <c r="L185" s="6"/>
      <c r="M185" s="6"/>
      <c r="N185" s="6"/>
      <c r="O185" s="6"/>
      <c r="P185" s="6"/>
      <c r="Q185" s="6"/>
      <c r="R185" s="6"/>
      <c r="S185" s="6"/>
      <c r="T185" s="6"/>
    </row>
    <row r="186" spans="1:20" ht="15.75" customHeight="1">
      <c r="A186" s="30"/>
      <c r="B186" s="6"/>
      <c r="C186" s="32"/>
      <c r="D186" s="32"/>
      <c r="E186" s="33"/>
      <c r="F186" s="31"/>
      <c r="G186" s="6"/>
      <c r="H186" s="6"/>
      <c r="I186" s="6"/>
      <c r="J186" s="6"/>
      <c r="K186" s="6"/>
      <c r="L186" s="6"/>
      <c r="M186" s="6"/>
      <c r="N186" s="6"/>
      <c r="O186" s="6"/>
      <c r="P186" s="6"/>
      <c r="Q186" s="6"/>
      <c r="R186" s="6"/>
      <c r="S186" s="6"/>
      <c r="T186" s="6"/>
    </row>
    <row r="187" spans="1:20" ht="15.75" customHeight="1">
      <c r="A187" s="30"/>
      <c r="B187" s="6"/>
      <c r="C187" s="32"/>
      <c r="D187" s="32"/>
      <c r="E187" s="33"/>
      <c r="F187" s="31"/>
      <c r="G187" s="6"/>
      <c r="H187" s="6"/>
      <c r="I187" s="6"/>
      <c r="J187" s="6"/>
      <c r="K187" s="6"/>
      <c r="L187" s="6"/>
      <c r="M187" s="6"/>
      <c r="N187" s="6"/>
      <c r="O187" s="6"/>
      <c r="P187" s="6"/>
      <c r="Q187" s="6"/>
      <c r="R187" s="6"/>
      <c r="S187" s="6"/>
      <c r="T187" s="6"/>
    </row>
    <row r="188" spans="1:20" ht="15.75" customHeight="1">
      <c r="A188" s="30"/>
      <c r="B188" s="6"/>
      <c r="C188" s="32"/>
      <c r="D188" s="32"/>
      <c r="E188" s="33"/>
      <c r="F188" s="31"/>
      <c r="G188" s="6"/>
      <c r="H188" s="6"/>
      <c r="I188" s="6"/>
      <c r="J188" s="6"/>
      <c r="K188" s="6"/>
      <c r="L188" s="6"/>
      <c r="M188" s="6"/>
      <c r="N188" s="6"/>
      <c r="O188" s="6"/>
      <c r="P188" s="6"/>
      <c r="Q188" s="6"/>
      <c r="R188" s="6"/>
      <c r="S188" s="6"/>
      <c r="T188" s="6"/>
    </row>
    <row r="189" spans="1:20" ht="15.75" customHeight="1">
      <c r="A189" s="30"/>
      <c r="B189" s="6"/>
      <c r="C189" s="32"/>
      <c r="D189" s="32"/>
      <c r="E189" s="33"/>
      <c r="F189" s="31"/>
      <c r="G189" s="6"/>
      <c r="H189" s="6"/>
      <c r="I189" s="6"/>
      <c r="J189" s="6"/>
      <c r="K189" s="6"/>
      <c r="L189" s="6"/>
      <c r="M189" s="6"/>
      <c r="N189" s="6"/>
      <c r="O189" s="6"/>
      <c r="P189" s="6"/>
      <c r="Q189" s="6"/>
      <c r="R189" s="6"/>
      <c r="S189" s="6"/>
      <c r="T189" s="6"/>
    </row>
    <row r="190" spans="1:20" ht="15.75" customHeight="1">
      <c r="A190" s="30"/>
      <c r="B190" s="6"/>
      <c r="C190" s="32"/>
      <c r="D190" s="32"/>
      <c r="E190" s="33"/>
      <c r="F190" s="31"/>
      <c r="G190" s="6"/>
      <c r="H190" s="6"/>
      <c r="I190" s="6"/>
      <c r="J190" s="6"/>
      <c r="K190" s="6"/>
      <c r="L190" s="6"/>
      <c r="M190" s="6"/>
      <c r="N190" s="6"/>
      <c r="O190" s="6"/>
      <c r="P190" s="6"/>
      <c r="Q190" s="6"/>
      <c r="R190" s="6"/>
      <c r="S190" s="6"/>
      <c r="T190" s="6"/>
    </row>
    <row r="191" spans="1:20" ht="15.75" customHeight="1">
      <c r="A191" s="30"/>
      <c r="B191" s="6"/>
      <c r="C191" s="32"/>
      <c r="D191" s="32"/>
      <c r="E191" s="33"/>
      <c r="F191" s="31"/>
      <c r="G191" s="6"/>
      <c r="H191" s="6"/>
      <c r="I191" s="6"/>
      <c r="J191" s="6"/>
      <c r="K191" s="6"/>
      <c r="L191" s="6"/>
      <c r="M191" s="6"/>
      <c r="N191" s="6"/>
      <c r="O191" s="6"/>
      <c r="P191" s="6"/>
      <c r="Q191" s="6"/>
      <c r="R191" s="6"/>
      <c r="S191" s="6"/>
      <c r="T191" s="6"/>
    </row>
    <row r="192" spans="1:20" ht="15.75" customHeight="1">
      <c r="A192" s="30"/>
      <c r="B192" s="6"/>
      <c r="C192" s="32"/>
      <c r="D192" s="32"/>
      <c r="E192" s="33"/>
      <c r="F192" s="31"/>
      <c r="G192" s="6"/>
      <c r="H192" s="6"/>
      <c r="I192" s="6"/>
      <c r="J192" s="6"/>
      <c r="K192" s="6"/>
      <c r="L192" s="6"/>
      <c r="M192" s="6"/>
      <c r="N192" s="6"/>
      <c r="O192" s="6"/>
      <c r="P192" s="6"/>
      <c r="Q192" s="6"/>
      <c r="R192" s="6"/>
      <c r="S192" s="6"/>
      <c r="T192" s="6"/>
    </row>
    <row r="193" spans="1:20" ht="15.75" customHeight="1">
      <c r="A193" s="30"/>
      <c r="B193" s="6"/>
      <c r="C193" s="32"/>
      <c r="D193" s="32"/>
      <c r="E193" s="33"/>
      <c r="F193" s="31"/>
      <c r="G193" s="6"/>
      <c r="H193" s="6"/>
      <c r="I193" s="6"/>
      <c r="J193" s="6"/>
      <c r="K193" s="6"/>
      <c r="L193" s="6"/>
      <c r="M193" s="6"/>
      <c r="N193" s="6"/>
      <c r="O193" s="6"/>
      <c r="P193" s="6"/>
      <c r="Q193" s="6"/>
      <c r="R193" s="6"/>
      <c r="S193" s="6"/>
      <c r="T193" s="6"/>
    </row>
    <row r="194" spans="1:20" ht="15.75" customHeight="1">
      <c r="A194" s="30"/>
      <c r="B194" s="6"/>
      <c r="C194" s="32"/>
      <c r="D194" s="32"/>
      <c r="E194" s="33"/>
      <c r="F194" s="31"/>
      <c r="G194" s="6"/>
      <c r="H194" s="6"/>
      <c r="I194" s="6"/>
      <c r="J194" s="6"/>
      <c r="K194" s="6"/>
      <c r="L194" s="6"/>
      <c r="M194" s="6"/>
      <c r="N194" s="6"/>
      <c r="O194" s="6"/>
      <c r="P194" s="6"/>
      <c r="Q194" s="6"/>
      <c r="R194" s="6"/>
      <c r="S194" s="6"/>
      <c r="T194" s="6"/>
    </row>
    <row r="195" spans="1:20" ht="15.75" customHeight="1">
      <c r="A195" s="30"/>
      <c r="B195" s="6"/>
      <c r="C195" s="32"/>
      <c r="D195" s="32"/>
      <c r="E195" s="33"/>
      <c r="F195" s="31"/>
      <c r="G195" s="6"/>
      <c r="H195" s="6"/>
      <c r="I195" s="6"/>
      <c r="J195" s="6"/>
      <c r="K195" s="6"/>
      <c r="L195" s="6"/>
      <c r="M195" s="6"/>
      <c r="N195" s="6"/>
      <c r="O195" s="6"/>
      <c r="P195" s="6"/>
      <c r="Q195" s="6"/>
      <c r="R195" s="6"/>
      <c r="S195" s="6"/>
      <c r="T195" s="6"/>
    </row>
    <row r="196" spans="1:20" ht="15.75" customHeight="1">
      <c r="A196" s="30"/>
      <c r="B196" s="6"/>
      <c r="C196" s="32"/>
      <c r="D196" s="32"/>
      <c r="E196" s="33"/>
      <c r="F196" s="31"/>
      <c r="G196" s="6"/>
      <c r="H196" s="6"/>
      <c r="I196" s="6"/>
      <c r="J196" s="6"/>
      <c r="K196" s="6"/>
      <c r="L196" s="6"/>
      <c r="M196" s="6"/>
      <c r="N196" s="6"/>
      <c r="O196" s="6"/>
      <c r="P196" s="6"/>
      <c r="Q196" s="6"/>
      <c r="R196" s="6"/>
      <c r="S196" s="6"/>
      <c r="T196" s="6"/>
    </row>
    <row r="197" spans="1:20" ht="15.75" customHeight="1">
      <c r="A197" s="30"/>
      <c r="B197" s="6"/>
      <c r="C197" s="32"/>
      <c r="D197" s="32"/>
      <c r="E197" s="33"/>
      <c r="F197" s="31"/>
      <c r="G197" s="6"/>
      <c r="H197" s="6"/>
      <c r="I197" s="6"/>
      <c r="J197" s="6"/>
      <c r="K197" s="6"/>
      <c r="L197" s="6"/>
      <c r="M197" s="6"/>
      <c r="N197" s="6"/>
      <c r="O197" s="6"/>
      <c r="P197" s="6"/>
      <c r="Q197" s="6"/>
      <c r="R197" s="6"/>
      <c r="S197" s="6"/>
      <c r="T197" s="6"/>
    </row>
    <row r="198" spans="1:20" ht="15.75" customHeight="1">
      <c r="A198" s="30"/>
      <c r="B198" s="6"/>
      <c r="C198" s="32"/>
      <c r="D198" s="32"/>
      <c r="E198" s="33"/>
      <c r="F198" s="31"/>
      <c r="G198" s="6"/>
      <c r="H198" s="6"/>
      <c r="I198" s="6"/>
      <c r="J198" s="6"/>
      <c r="K198" s="6"/>
      <c r="L198" s="6"/>
      <c r="M198" s="6"/>
      <c r="N198" s="6"/>
      <c r="O198" s="6"/>
      <c r="P198" s="6"/>
      <c r="Q198" s="6"/>
      <c r="R198" s="6"/>
      <c r="S198" s="6"/>
      <c r="T198" s="6"/>
    </row>
    <row r="199" spans="1:20" ht="15.75" customHeight="1">
      <c r="A199" s="30"/>
      <c r="B199" s="6"/>
      <c r="C199" s="32"/>
      <c r="D199" s="32"/>
      <c r="E199" s="33"/>
      <c r="F199" s="31"/>
      <c r="G199" s="6"/>
      <c r="H199" s="6"/>
      <c r="I199" s="6"/>
      <c r="J199" s="6"/>
      <c r="K199" s="6"/>
      <c r="L199" s="6"/>
      <c r="M199" s="6"/>
      <c r="N199" s="6"/>
      <c r="O199" s="6"/>
      <c r="P199" s="6"/>
      <c r="Q199" s="6"/>
      <c r="R199" s="6"/>
      <c r="S199" s="6"/>
      <c r="T199" s="6"/>
    </row>
    <row r="200" spans="1:20" ht="15.75" customHeight="1">
      <c r="A200" s="30"/>
      <c r="B200" s="6"/>
      <c r="C200" s="32"/>
      <c r="D200" s="32"/>
      <c r="E200" s="33"/>
      <c r="F200" s="31"/>
      <c r="G200" s="6"/>
      <c r="H200" s="6"/>
      <c r="I200" s="6"/>
      <c r="J200" s="6"/>
      <c r="K200" s="6"/>
      <c r="L200" s="6"/>
      <c r="M200" s="6"/>
      <c r="N200" s="6"/>
      <c r="O200" s="6"/>
      <c r="P200" s="6"/>
      <c r="Q200" s="6"/>
      <c r="R200" s="6"/>
      <c r="S200" s="6"/>
      <c r="T200" s="6"/>
    </row>
    <row r="201" spans="1:20" ht="15.75" customHeight="1">
      <c r="A201" s="30"/>
      <c r="B201" s="6"/>
      <c r="C201" s="32"/>
      <c r="D201" s="32"/>
      <c r="E201" s="33"/>
      <c r="F201" s="31"/>
      <c r="G201" s="6"/>
      <c r="H201" s="6"/>
      <c r="I201" s="6"/>
      <c r="J201" s="6"/>
      <c r="K201" s="6"/>
      <c r="L201" s="6"/>
      <c r="M201" s="6"/>
      <c r="N201" s="6"/>
      <c r="O201" s="6"/>
      <c r="P201" s="6"/>
      <c r="Q201" s="6"/>
      <c r="R201" s="6"/>
      <c r="S201" s="6"/>
      <c r="T201" s="6"/>
    </row>
    <row r="202" spans="1:20" ht="15.75" customHeight="1">
      <c r="A202" s="30"/>
      <c r="B202" s="6"/>
      <c r="C202" s="32"/>
      <c r="D202" s="32"/>
      <c r="E202" s="33"/>
      <c r="F202" s="31"/>
      <c r="G202" s="6"/>
      <c r="H202" s="6"/>
      <c r="I202" s="6"/>
      <c r="J202" s="6"/>
      <c r="K202" s="6"/>
      <c r="L202" s="6"/>
      <c r="M202" s="6"/>
      <c r="N202" s="6"/>
      <c r="O202" s="6"/>
      <c r="P202" s="6"/>
      <c r="Q202" s="6"/>
      <c r="R202" s="6"/>
      <c r="S202" s="6"/>
      <c r="T202" s="6"/>
    </row>
    <row r="203" spans="1:20" ht="15.75" customHeight="1">
      <c r="A203" s="30"/>
      <c r="B203" s="6"/>
      <c r="C203" s="32"/>
      <c r="D203" s="32"/>
      <c r="E203" s="33"/>
      <c r="F203" s="31"/>
      <c r="G203" s="6"/>
      <c r="H203" s="6"/>
      <c r="I203" s="6"/>
      <c r="J203" s="6"/>
      <c r="K203" s="6"/>
      <c r="L203" s="6"/>
      <c r="M203" s="6"/>
      <c r="N203" s="6"/>
      <c r="O203" s="6"/>
      <c r="P203" s="6"/>
      <c r="Q203" s="6"/>
      <c r="R203" s="6"/>
      <c r="S203" s="6"/>
      <c r="T203" s="6"/>
    </row>
    <row r="204" spans="1:20" ht="15.75" customHeight="1">
      <c r="A204" s="30"/>
      <c r="B204" s="6"/>
      <c r="C204" s="32"/>
      <c r="D204" s="32"/>
      <c r="E204" s="33"/>
      <c r="F204" s="31"/>
      <c r="G204" s="6"/>
      <c r="H204" s="6"/>
      <c r="I204" s="6"/>
      <c r="J204" s="6"/>
      <c r="K204" s="6"/>
      <c r="L204" s="6"/>
      <c r="M204" s="6"/>
      <c r="N204" s="6"/>
      <c r="O204" s="6"/>
      <c r="P204" s="6"/>
      <c r="Q204" s="6"/>
      <c r="R204" s="6"/>
      <c r="S204" s="6"/>
      <c r="T204" s="6"/>
    </row>
    <row r="205" spans="1:20" ht="15.75" customHeight="1">
      <c r="A205" s="30"/>
      <c r="B205" s="6"/>
      <c r="C205" s="32"/>
      <c r="D205" s="32"/>
      <c r="E205" s="33"/>
      <c r="F205" s="31"/>
      <c r="G205" s="6"/>
      <c r="H205" s="6"/>
      <c r="I205" s="6"/>
      <c r="J205" s="6"/>
      <c r="K205" s="6"/>
      <c r="L205" s="6"/>
      <c r="M205" s="6"/>
      <c r="N205" s="6"/>
      <c r="O205" s="6"/>
      <c r="P205" s="6"/>
      <c r="Q205" s="6"/>
      <c r="R205" s="6"/>
      <c r="S205" s="6"/>
      <c r="T205" s="6"/>
    </row>
    <row r="206" spans="1:20" ht="15.75" customHeight="1">
      <c r="A206" s="30"/>
      <c r="B206" s="6"/>
      <c r="C206" s="32"/>
      <c r="D206" s="32"/>
      <c r="E206" s="33"/>
      <c r="F206" s="31"/>
      <c r="G206" s="6"/>
      <c r="H206" s="6"/>
      <c r="I206" s="6"/>
      <c r="J206" s="6"/>
      <c r="K206" s="6"/>
      <c r="L206" s="6"/>
      <c r="M206" s="6"/>
      <c r="N206" s="6"/>
      <c r="O206" s="6"/>
      <c r="P206" s="6"/>
      <c r="Q206" s="6"/>
      <c r="R206" s="6"/>
      <c r="S206" s="6"/>
      <c r="T206" s="6"/>
    </row>
    <row r="207" spans="1:20" ht="15.75" customHeight="1">
      <c r="A207" s="30"/>
      <c r="B207" s="6"/>
      <c r="C207" s="32"/>
      <c r="D207" s="32"/>
      <c r="E207" s="33"/>
      <c r="F207" s="31"/>
      <c r="G207" s="6"/>
      <c r="H207" s="6"/>
      <c r="I207" s="6"/>
      <c r="J207" s="6"/>
      <c r="K207" s="6"/>
      <c r="L207" s="6"/>
      <c r="M207" s="6"/>
      <c r="N207" s="6"/>
      <c r="O207" s="6"/>
      <c r="P207" s="6"/>
      <c r="Q207" s="6"/>
      <c r="R207" s="6"/>
      <c r="S207" s="6"/>
      <c r="T207" s="6"/>
    </row>
    <row r="208" spans="1:20" ht="15.75" customHeight="1">
      <c r="A208" s="30"/>
      <c r="B208" s="6"/>
      <c r="C208" s="32"/>
      <c r="D208" s="32"/>
      <c r="E208" s="33"/>
      <c r="F208" s="31"/>
      <c r="G208" s="6"/>
      <c r="H208" s="6"/>
      <c r="I208" s="6"/>
      <c r="J208" s="6"/>
      <c r="K208" s="6"/>
      <c r="L208" s="6"/>
      <c r="M208" s="6"/>
      <c r="N208" s="6"/>
      <c r="O208" s="6"/>
      <c r="P208" s="6"/>
      <c r="Q208" s="6"/>
      <c r="R208" s="6"/>
      <c r="S208" s="6"/>
      <c r="T208" s="6"/>
    </row>
    <row r="209" spans="1:20" ht="15.75" customHeight="1">
      <c r="A209" s="30"/>
      <c r="B209" s="6"/>
      <c r="C209" s="32"/>
      <c r="D209" s="32"/>
      <c r="E209" s="33"/>
      <c r="F209" s="31"/>
      <c r="G209" s="6"/>
      <c r="H209" s="6"/>
      <c r="I209" s="6"/>
      <c r="J209" s="6"/>
      <c r="K209" s="6"/>
      <c r="L209" s="6"/>
      <c r="M209" s="6"/>
      <c r="N209" s="6"/>
      <c r="O209" s="6"/>
      <c r="P209" s="6"/>
      <c r="Q209" s="6"/>
      <c r="R209" s="6"/>
      <c r="S209" s="6"/>
      <c r="T209" s="6"/>
    </row>
    <row r="210" spans="1:20" ht="15.75" customHeight="1">
      <c r="A210" s="30"/>
      <c r="B210" s="6"/>
      <c r="C210" s="32"/>
      <c r="D210" s="32"/>
      <c r="E210" s="33"/>
      <c r="F210" s="31"/>
      <c r="G210" s="6"/>
      <c r="H210" s="6"/>
      <c r="I210" s="6"/>
      <c r="J210" s="6"/>
      <c r="K210" s="6"/>
      <c r="L210" s="6"/>
      <c r="M210" s="6"/>
      <c r="N210" s="6"/>
      <c r="O210" s="6"/>
      <c r="P210" s="6"/>
      <c r="Q210" s="6"/>
      <c r="R210" s="6"/>
      <c r="S210" s="6"/>
      <c r="T210" s="6"/>
    </row>
    <row r="211" spans="1:20" ht="15.75" customHeight="1">
      <c r="A211" s="30"/>
      <c r="B211" s="6"/>
      <c r="C211" s="32"/>
      <c r="D211" s="32"/>
      <c r="E211" s="33"/>
      <c r="F211" s="31"/>
      <c r="G211" s="6"/>
      <c r="H211" s="6"/>
      <c r="I211" s="6"/>
      <c r="J211" s="6"/>
      <c r="K211" s="6"/>
      <c r="L211" s="6"/>
      <c r="M211" s="6"/>
      <c r="N211" s="6"/>
      <c r="O211" s="6"/>
      <c r="P211" s="6"/>
      <c r="Q211" s="6"/>
      <c r="R211" s="6"/>
      <c r="S211" s="6"/>
      <c r="T211" s="6"/>
    </row>
    <row r="212" spans="1:20" ht="15.75" customHeight="1">
      <c r="A212" s="30"/>
      <c r="B212" s="6"/>
      <c r="C212" s="32"/>
      <c r="D212" s="32"/>
      <c r="E212" s="33"/>
      <c r="F212" s="31"/>
      <c r="G212" s="6"/>
      <c r="H212" s="6"/>
      <c r="I212" s="6"/>
      <c r="J212" s="6"/>
      <c r="K212" s="6"/>
      <c r="L212" s="6"/>
      <c r="M212" s="6"/>
      <c r="N212" s="6"/>
      <c r="O212" s="6"/>
      <c r="P212" s="6"/>
      <c r="Q212" s="6"/>
      <c r="R212" s="6"/>
      <c r="S212" s="6"/>
      <c r="T212" s="6"/>
    </row>
    <row r="213" spans="1:20" ht="15.75" customHeight="1">
      <c r="A213" s="30"/>
      <c r="B213" s="6"/>
      <c r="C213" s="32"/>
      <c r="D213" s="32"/>
      <c r="E213" s="33"/>
      <c r="F213" s="31"/>
      <c r="G213" s="6"/>
      <c r="H213" s="6"/>
      <c r="I213" s="6"/>
      <c r="J213" s="6"/>
      <c r="K213" s="6"/>
      <c r="L213" s="6"/>
      <c r="M213" s="6"/>
      <c r="N213" s="6"/>
      <c r="O213" s="6"/>
      <c r="P213" s="6"/>
      <c r="Q213" s="6"/>
      <c r="R213" s="6"/>
      <c r="S213" s="6"/>
      <c r="T213" s="6"/>
    </row>
    <row r="214" spans="1:20" ht="15.75" customHeight="1">
      <c r="A214" s="30"/>
      <c r="B214" s="6"/>
      <c r="C214" s="32"/>
      <c r="D214" s="32"/>
      <c r="E214" s="33"/>
      <c r="F214" s="31"/>
      <c r="G214" s="6"/>
      <c r="H214" s="6"/>
      <c r="I214" s="6"/>
      <c r="J214" s="6"/>
      <c r="K214" s="6"/>
      <c r="L214" s="6"/>
      <c r="M214" s="6"/>
      <c r="N214" s="6"/>
      <c r="O214" s="6"/>
      <c r="P214" s="6"/>
      <c r="Q214" s="6"/>
      <c r="R214" s="6"/>
      <c r="S214" s="6"/>
      <c r="T214" s="6"/>
    </row>
    <row r="215" spans="1:20" ht="15.75" customHeight="1">
      <c r="A215" s="30"/>
      <c r="B215" s="6"/>
      <c r="C215" s="32"/>
      <c r="D215" s="32"/>
      <c r="E215" s="33"/>
      <c r="F215" s="31"/>
      <c r="G215" s="6"/>
      <c r="H215" s="6"/>
      <c r="I215" s="6"/>
      <c r="J215" s="6"/>
      <c r="K215" s="6"/>
      <c r="L215" s="6"/>
      <c r="M215" s="6"/>
      <c r="N215" s="6"/>
      <c r="O215" s="6"/>
      <c r="P215" s="6"/>
      <c r="Q215" s="6"/>
      <c r="R215" s="6"/>
      <c r="S215" s="6"/>
      <c r="T215" s="6"/>
    </row>
    <row r="216" spans="1:20" ht="15.75" customHeight="1">
      <c r="A216" s="30"/>
      <c r="B216" s="6"/>
      <c r="C216" s="32"/>
      <c r="D216" s="32"/>
      <c r="E216" s="33"/>
      <c r="F216" s="31"/>
      <c r="G216" s="6"/>
      <c r="H216" s="6"/>
      <c r="I216" s="6"/>
      <c r="J216" s="6"/>
      <c r="K216" s="6"/>
      <c r="L216" s="6"/>
      <c r="M216" s="6"/>
      <c r="N216" s="6"/>
      <c r="O216" s="6"/>
      <c r="P216" s="6"/>
      <c r="Q216" s="6"/>
      <c r="R216" s="6"/>
      <c r="S216" s="6"/>
      <c r="T216" s="6"/>
    </row>
    <row r="217" spans="1:20" ht="15.75" customHeight="1">
      <c r="A217" s="30"/>
      <c r="B217" s="6"/>
      <c r="C217" s="32"/>
      <c r="D217" s="32"/>
      <c r="E217" s="33"/>
      <c r="F217" s="31"/>
      <c r="G217" s="6"/>
      <c r="H217" s="6"/>
      <c r="I217" s="6"/>
      <c r="J217" s="6"/>
      <c r="K217" s="6"/>
      <c r="L217" s="6"/>
      <c r="M217" s="6"/>
      <c r="N217" s="6"/>
      <c r="O217" s="6"/>
      <c r="P217" s="6"/>
      <c r="Q217" s="6"/>
      <c r="R217" s="6"/>
      <c r="S217" s="6"/>
      <c r="T217" s="6"/>
    </row>
    <row r="218" spans="1:20" ht="15.75" customHeight="1">
      <c r="A218" s="30"/>
      <c r="B218" s="6"/>
      <c r="C218" s="32"/>
      <c r="D218" s="32"/>
      <c r="E218" s="33"/>
      <c r="F218" s="31"/>
      <c r="G218" s="6"/>
      <c r="H218" s="6"/>
      <c r="I218" s="6"/>
      <c r="J218" s="6"/>
      <c r="K218" s="6"/>
      <c r="L218" s="6"/>
      <c r="M218" s="6"/>
      <c r="N218" s="6"/>
      <c r="O218" s="6"/>
      <c r="P218" s="6"/>
      <c r="Q218" s="6"/>
      <c r="R218" s="6"/>
      <c r="S218" s="6"/>
      <c r="T218" s="6"/>
    </row>
    <row r="219" spans="1:20" ht="15.75" customHeight="1">
      <c r="A219" s="30"/>
      <c r="B219" s="6"/>
      <c r="C219" s="32"/>
      <c r="D219" s="32"/>
      <c r="E219" s="33"/>
      <c r="F219" s="31"/>
      <c r="G219" s="6"/>
      <c r="H219" s="6"/>
      <c r="I219" s="6"/>
      <c r="J219" s="6"/>
      <c r="K219" s="6"/>
      <c r="L219" s="6"/>
      <c r="M219" s="6"/>
      <c r="N219" s="6"/>
      <c r="O219" s="6"/>
      <c r="P219" s="6"/>
      <c r="Q219" s="6"/>
      <c r="R219" s="6"/>
      <c r="S219" s="6"/>
      <c r="T219" s="6"/>
    </row>
    <row r="220" spans="1:20" ht="15.75" customHeight="1">
      <c r="A220" s="30"/>
      <c r="B220" s="6"/>
      <c r="C220" s="32"/>
      <c r="D220" s="32"/>
      <c r="E220" s="33"/>
      <c r="F220" s="31"/>
      <c r="G220" s="6"/>
      <c r="H220" s="6"/>
      <c r="I220" s="6"/>
      <c r="J220" s="6"/>
      <c r="K220" s="6"/>
      <c r="L220" s="6"/>
      <c r="M220" s="6"/>
      <c r="N220" s="6"/>
      <c r="O220" s="6"/>
      <c r="P220" s="6"/>
      <c r="Q220" s="6"/>
      <c r="R220" s="6"/>
      <c r="S220" s="6"/>
      <c r="T220" s="6"/>
    </row>
    <row r="221" spans="1:20" ht="15.75" customHeight="1">
      <c r="A221" s="30"/>
      <c r="B221" s="6"/>
      <c r="C221" s="32"/>
      <c r="D221" s="32"/>
      <c r="E221" s="33"/>
      <c r="F221" s="31"/>
      <c r="G221" s="6"/>
      <c r="H221" s="6"/>
      <c r="I221" s="6"/>
      <c r="J221" s="6"/>
      <c r="K221" s="6"/>
      <c r="L221" s="6"/>
      <c r="M221" s="6"/>
      <c r="N221" s="6"/>
      <c r="O221" s="6"/>
      <c r="P221" s="6"/>
      <c r="Q221" s="6"/>
      <c r="R221" s="6"/>
      <c r="S221" s="6"/>
      <c r="T221" s="6"/>
    </row>
    <row r="222" spans="1:20" ht="15.75" customHeight="1">
      <c r="A222" s="30"/>
      <c r="B222" s="6"/>
      <c r="C222" s="32"/>
      <c r="D222" s="32"/>
      <c r="E222" s="33"/>
      <c r="F222" s="31"/>
      <c r="G222" s="6"/>
      <c r="H222" s="6"/>
      <c r="I222" s="6"/>
      <c r="J222" s="6"/>
      <c r="K222" s="6"/>
      <c r="L222" s="6"/>
      <c r="M222" s="6"/>
      <c r="N222" s="6"/>
      <c r="O222" s="6"/>
      <c r="P222" s="6"/>
      <c r="Q222" s="6"/>
      <c r="R222" s="6"/>
      <c r="S222" s="6"/>
      <c r="T222" s="6"/>
    </row>
    <row r="223" spans="1:20" ht="15.75" customHeight="1">
      <c r="A223" s="30"/>
      <c r="B223" s="6"/>
      <c r="C223" s="32"/>
      <c r="D223" s="32"/>
      <c r="E223" s="33"/>
      <c r="F223" s="31"/>
      <c r="G223" s="6"/>
      <c r="H223" s="6"/>
      <c r="I223" s="6"/>
      <c r="J223" s="6"/>
      <c r="K223" s="6"/>
      <c r="L223" s="6"/>
      <c r="M223" s="6"/>
      <c r="N223" s="6"/>
      <c r="O223" s="6"/>
      <c r="P223" s="6"/>
      <c r="Q223" s="6"/>
      <c r="R223" s="6"/>
      <c r="S223" s="6"/>
      <c r="T223" s="6"/>
    </row>
    <row r="224" spans="1:20" ht="15.75" customHeight="1">
      <c r="A224" s="30"/>
      <c r="B224" s="6"/>
      <c r="C224" s="32"/>
      <c r="D224" s="32"/>
      <c r="E224" s="33"/>
      <c r="F224" s="31"/>
      <c r="G224" s="6"/>
      <c r="H224" s="6"/>
      <c r="I224" s="6"/>
      <c r="J224" s="6"/>
      <c r="K224" s="6"/>
      <c r="L224" s="6"/>
      <c r="M224" s="6"/>
      <c r="N224" s="6"/>
      <c r="O224" s="6"/>
      <c r="P224" s="6"/>
      <c r="Q224" s="6"/>
      <c r="R224" s="6"/>
      <c r="S224" s="6"/>
      <c r="T224" s="6"/>
    </row>
    <row r="225" spans="1:20" ht="15.75" customHeight="1">
      <c r="A225" s="30"/>
      <c r="B225" s="6"/>
      <c r="C225" s="32"/>
      <c r="D225" s="32"/>
      <c r="E225" s="33"/>
      <c r="F225" s="31"/>
      <c r="G225" s="6"/>
      <c r="H225" s="6"/>
      <c r="I225" s="6"/>
      <c r="J225" s="6"/>
      <c r="K225" s="6"/>
      <c r="L225" s="6"/>
      <c r="M225" s="6"/>
      <c r="N225" s="6"/>
      <c r="O225" s="6"/>
      <c r="P225" s="6"/>
      <c r="Q225" s="6"/>
      <c r="R225" s="6"/>
      <c r="S225" s="6"/>
      <c r="T225" s="6"/>
    </row>
    <row r="226" spans="1:20" ht="15.75" customHeight="1">
      <c r="A226" s="30"/>
      <c r="B226" s="6"/>
      <c r="C226" s="32"/>
      <c r="D226" s="32"/>
      <c r="E226" s="33"/>
      <c r="F226" s="31"/>
      <c r="G226" s="6"/>
      <c r="H226" s="6"/>
      <c r="I226" s="6"/>
      <c r="J226" s="6"/>
      <c r="K226" s="6"/>
      <c r="L226" s="6"/>
      <c r="M226" s="6"/>
      <c r="N226" s="6"/>
      <c r="O226" s="6"/>
      <c r="P226" s="6"/>
      <c r="Q226" s="6"/>
      <c r="R226" s="6"/>
      <c r="S226" s="6"/>
      <c r="T226" s="6"/>
    </row>
    <row r="227" spans="1:20" ht="15.75" customHeight="1">
      <c r="A227" s="30"/>
      <c r="B227" s="6"/>
      <c r="C227" s="32"/>
      <c r="D227" s="32"/>
      <c r="E227" s="33"/>
      <c r="F227" s="31"/>
      <c r="G227" s="6"/>
      <c r="H227" s="6"/>
      <c r="I227" s="6"/>
      <c r="J227" s="6"/>
      <c r="K227" s="6"/>
      <c r="L227" s="6"/>
      <c r="M227" s="6"/>
      <c r="N227" s="6"/>
      <c r="O227" s="6"/>
      <c r="P227" s="6"/>
      <c r="Q227" s="6"/>
      <c r="R227" s="6"/>
      <c r="S227" s="6"/>
      <c r="T227" s="6"/>
    </row>
    <row r="228" spans="1:20" ht="15.75" customHeight="1">
      <c r="A228" s="30"/>
      <c r="B228" s="6"/>
      <c r="C228" s="32"/>
      <c r="D228" s="32"/>
      <c r="E228" s="33"/>
      <c r="F228" s="31"/>
      <c r="G228" s="6"/>
      <c r="H228" s="6"/>
      <c r="I228" s="6"/>
      <c r="J228" s="6"/>
      <c r="K228" s="6"/>
      <c r="L228" s="6"/>
      <c r="M228" s="6"/>
      <c r="N228" s="6"/>
      <c r="O228" s="6"/>
      <c r="P228" s="6"/>
      <c r="Q228" s="6"/>
      <c r="R228" s="6"/>
      <c r="S228" s="6"/>
      <c r="T228" s="6"/>
    </row>
    <row r="229" spans="1:20" ht="15.75" customHeight="1">
      <c r="A229" s="30"/>
      <c r="B229" s="6"/>
      <c r="C229" s="32"/>
      <c r="D229" s="32"/>
      <c r="E229" s="33"/>
      <c r="F229" s="31"/>
      <c r="G229" s="6"/>
      <c r="H229" s="6"/>
      <c r="I229" s="6"/>
      <c r="J229" s="6"/>
      <c r="K229" s="6"/>
      <c r="L229" s="6"/>
      <c r="M229" s="6"/>
      <c r="N229" s="6"/>
      <c r="O229" s="6"/>
      <c r="P229" s="6"/>
      <c r="Q229" s="6"/>
      <c r="R229" s="6"/>
      <c r="S229" s="6"/>
      <c r="T229" s="6"/>
    </row>
    <row r="230" spans="1:20" ht="15.75" customHeight="1">
      <c r="A230" s="30"/>
      <c r="B230" s="6"/>
      <c r="C230" s="32"/>
      <c r="D230" s="32"/>
      <c r="E230" s="33"/>
      <c r="F230" s="31"/>
      <c r="G230" s="6"/>
      <c r="H230" s="6"/>
      <c r="I230" s="6"/>
      <c r="J230" s="6"/>
      <c r="K230" s="6"/>
      <c r="L230" s="6"/>
      <c r="M230" s="6"/>
      <c r="N230" s="6"/>
      <c r="O230" s="6"/>
      <c r="P230" s="6"/>
      <c r="Q230" s="6"/>
      <c r="R230" s="6"/>
      <c r="S230" s="6"/>
      <c r="T230" s="6"/>
    </row>
    <row r="231" spans="1:20" ht="15.75" customHeight="1">
      <c r="A231" s="30"/>
      <c r="B231" s="6"/>
      <c r="C231" s="32"/>
      <c r="D231" s="32"/>
      <c r="E231" s="33"/>
      <c r="F231" s="31"/>
      <c r="G231" s="6"/>
      <c r="H231" s="6"/>
      <c r="I231" s="6"/>
      <c r="J231" s="6"/>
      <c r="K231" s="6"/>
      <c r="L231" s="6"/>
      <c r="M231" s="6"/>
      <c r="N231" s="6"/>
      <c r="O231" s="6"/>
      <c r="P231" s="6"/>
      <c r="Q231" s="6"/>
      <c r="R231" s="6"/>
      <c r="S231" s="6"/>
      <c r="T231" s="6"/>
    </row>
    <row r="232" spans="1:20" ht="15.75" customHeight="1">
      <c r="A232" s="30"/>
      <c r="B232" s="6"/>
      <c r="C232" s="32"/>
      <c r="D232" s="32"/>
      <c r="E232" s="33"/>
      <c r="F232" s="31"/>
      <c r="G232" s="6"/>
      <c r="H232" s="6"/>
      <c r="I232" s="6"/>
      <c r="J232" s="6"/>
      <c r="K232" s="6"/>
      <c r="L232" s="6"/>
      <c r="M232" s="6"/>
      <c r="N232" s="6"/>
      <c r="O232" s="6"/>
      <c r="P232" s="6"/>
      <c r="Q232" s="6"/>
      <c r="R232" s="6"/>
      <c r="S232" s="6"/>
      <c r="T232" s="6"/>
    </row>
    <row r="233" spans="1:20" ht="15.75" customHeight="1">
      <c r="A233" s="30"/>
      <c r="B233" s="6"/>
      <c r="C233" s="32"/>
      <c r="D233" s="32"/>
      <c r="E233" s="33"/>
      <c r="F233" s="31"/>
      <c r="G233" s="6"/>
      <c r="H233" s="6"/>
      <c r="I233" s="6"/>
      <c r="J233" s="6"/>
      <c r="K233" s="6"/>
      <c r="L233" s="6"/>
      <c r="M233" s="6"/>
      <c r="N233" s="6"/>
      <c r="O233" s="6"/>
      <c r="P233" s="6"/>
      <c r="Q233" s="6"/>
      <c r="R233" s="6"/>
      <c r="S233" s="6"/>
      <c r="T233" s="6"/>
    </row>
    <row r="234" spans="1:20" ht="15.75" customHeight="1">
      <c r="A234" s="30"/>
      <c r="B234" s="6"/>
      <c r="C234" s="32"/>
      <c r="D234" s="32"/>
      <c r="E234" s="33"/>
      <c r="F234" s="31"/>
      <c r="G234" s="6"/>
      <c r="H234" s="6"/>
      <c r="I234" s="6"/>
      <c r="J234" s="6"/>
      <c r="K234" s="6"/>
      <c r="L234" s="6"/>
      <c r="M234" s="6"/>
      <c r="N234" s="6"/>
      <c r="O234" s="6"/>
      <c r="P234" s="6"/>
      <c r="Q234" s="6"/>
      <c r="R234" s="6"/>
      <c r="S234" s="6"/>
      <c r="T234" s="6"/>
    </row>
    <row r="235" spans="1:20" ht="15.75" customHeight="1">
      <c r="A235" s="30"/>
      <c r="B235" s="6"/>
      <c r="C235" s="32"/>
      <c r="D235" s="32"/>
      <c r="E235" s="33"/>
      <c r="F235" s="31"/>
      <c r="G235" s="6"/>
      <c r="H235" s="6"/>
      <c r="I235" s="6"/>
      <c r="J235" s="6"/>
      <c r="K235" s="6"/>
      <c r="L235" s="6"/>
      <c r="M235" s="6"/>
      <c r="N235" s="6"/>
      <c r="O235" s="6"/>
      <c r="P235" s="6"/>
      <c r="Q235" s="6"/>
      <c r="R235" s="6"/>
      <c r="S235" s="6"/>
      <c r="T235" s="6"/>
    </row>
    <row r="236" spans="1:20" ht="15.75" customHeight="1">
      <c r="A236" s="30"/>
      <c r="B236" s="6"/>
      <c r="C236" s="32"/>
      <c r="D236" s="32"/>
      <c r="E236" s="33"/>
      <c r="F236" s="31"/>
      <c r="G236" s="6"/>
      <c r="H236" s="6"/>
      <c r="I236" s="6"/>
      <c r="J236" s="6"/>
      <c r="K236" s="6"/>
      <c r="L236" s="6"/>
      <c r="M236" s="6"/>
      <c r="N236" s="6"/>
      <c r="O236" s="6"/>
      <c r="P236" s="6"/>
      <c r="Q236" s="6"/>
      <c r="R236" s="6"/>
      <c r="S236" s="6"/>
      <c r="T236" s="6"/>
    </row>
    <row r="237" spans="1:20" ht="15.75" customHeight="1">
      <c r="A237" s="30"/>
      <c r="B237" s="6"/>
      <c r="C237" s="32"/>
      <c r="D237" s="32"/>
      <c r="E237" s="33"/>
      <c r="F237" s="31"/>
      <c r="G237" s="6"/>
      <c r="H237" s="6"/>
      <c r="I237" s="6"/>
      <c r="J237" s="6"/>
      <c r="K237" s="6"/>
      <c r="L237" s="6"/>
      <c r="M237" s="6"/>
      <c r="N237" s="6"/>
      <c r="O237" s="6"/>
      <c r="P237" s="6"/>
      <c r="Q237" s="6"/>
      <c r="R237" s="6"/>
      <c r="S237" s="6"/>
      <c r="T237" s="6"/>
    </row>
    <row r="238" spans="1:20" ht="15.75" customHeight="1">
      <c r="A238" s="30"/>
      <c r="B238" s="6"/>
      <c r="C238" s="32"/>
      <c r="D238" s="32"/>
      <c r="E238" s="33"/>
      <c r="F238" s="31"/>
      <c r="G238" s="6"/>
      <c r="H238" s="6"/>
      <c r="I238" s="6"/>
      <c r="J238" s="6"/>
      <c r="K238" s="6"/>
      <c r="L238" s="6"/>
      <c r="M238" s="6"/>
      <c r="N238" s="6"/>
      <c r="O238" s="6"/>
      <c r="P238" s="6"/>
      <c r="Q238" s="6"/>
      <c r="R238" s="6"/>
      <c r="S238" s="6"/>
      <c r="T238" s="6"/>
    </row>
    <row r="239" spans="1:20" ht="15.75" customHeight="1">
      <c r="A239" s="30"/>
      <c r="B239" s="6"/>
      <c r="C239" s="32"/>
      <c r="D239" s="32"/>
      <c r="E239" s="33"/>
      <c r="F239" s="31"/>
      <c r="G239" s="6"/>
      <c r="H239" s="6"/>
      <c r="I239" s="6"/>
      <c r="J239" s="6"/>
      <c r="K239" s="6"/>
      <c r="L239" s="6"/>
      <c r="M239" s="6"/>
      <c r="N239" s="6"/>
      <c r="O239" s="6"/>
      <c r="P239" s="6"/>
      <c r="Q239" s="6"/>
      <c r="R239" s="6"/>
      <c r="S239" s="6"/>
      <c r="T239" s="6"/>
    </row>
    <row r="240" spans="1:20" ht="15.75" customHeight="1">
      <c r="A240" s="30"/>
      <c r="B240" s="6"/>
      <c r="C240" s="32"/>
      <c r="D240" s="32"/>
      <c r="E240" s="33"/>
      <c r="F240" s="31"/>
      <c r="G240" s="6"/>
      <c r="H240" s="6"/>
      <c r="I240" s="6"/>
      <c r="J240" s="6"/>
      <c r="K240" s="6"/>
      <c r="L240" s="6"/>
      <c r="M240" s="6"/>
      <c r="N240" s="6"/>
      <c r="O240" s="6"/>
      <c r="P240" s="6"/>
      <c r="Q240" s="6"/>
      <c r="R240" s="6"/>
      <c r="S240" s="6"/>
      <c r="T240" s="6"/>
    </row>
    <row r="241" spans="1:20" ht="15.75" customHeight="1">
      <c r="A241" s="30"/>
      <c r="B241" s="6"/>
      <c r="C241" s="32"/>
      <c r="D241" s="32"/>
      <c r="E241" s="33"/>
      <c r="F241" s="31"/>
      <c r="G241" s="6"/>
      <c r="H241" s="6"/>
      <c r="I241" s="6"/>
      <c r="J241" s="6"/>
      <c r="K241" s="6"/>
      <c r="L241" s="6"/>
      <c r="M241" s="6"/>
      <c r="N241" s="6"/>
      <c r="O241" s="6"/>
      <c r="P241" s="6"/>
      <c r="Q241" s="6"/>
      <c r="R241" s="6"/>
      <c r="S241" s="6"/>
      <c r="T241" s="6"/>
    </row>
    <row r="242" spans="1:20" ht="15.75" customHeight="1">
      <c r="A242" s="30"/>
      <c r="B242" s="6"/>
      <c r="C242" s="32"/>
      <c r="D242" s="32"/>
      <c r="E242" s="33"/>
      <c r="F242" s="31"/>
      <c r="G242" s="6"/>
      <c r="H242" s="6"/>
      <c r="I242" s="6"/>
      <c r="J242" s="6"/>
      <c r="K242" s="6"/>
      <c r="L242" s="6"/>
      <c r="M242" s="6"/>
      <c r="N242" s="6"/>
      <c r="O242" s="6"/>
      <c r="P242" s="6"/>
      <c r="Q242" s="6"/>
      <c r="R242" s="6"/>
      <c r="S242" s="6"/>
      <c r="T242" s="6"/>
    </row>
    <row r="243" spans="1:20" ht="15.75" customHeight="1">
      <c r="A243" s="30"/>
      <c r="B243" s="6"/>
      <c r="C243" s="32"/>
      <c r="D243" s="32"/>
      <c r="E243" s="33"/>
      <c r="F243" s="31"/>
      <c r="G243" s="6"/>
      <c r="H243" s="6"/>
      <c r="I243" s="6"/>
      <c r="J243" s="6"/>
      <c r="K243" s="6"/>
      <c r="L243" s="6"/>
      <c r="M243" s="6"/>
      <c r="N243" s="6"/>
      <c r="O243" s="6"/>
      <c r="P243" s="6"/>
      <c r="Q243" s="6"/>
      <c r="R243" s="6"/>
      <c r="S243" s="6"/>
      <c r="T243" s="6"/>
    </row>
    <row r="244" spans="1:20" ht="15.75" customHeight="1">
      <c r="A244" s="30"/>
      <c r="B244" s="6"/>
      <c r="C244" s="32"/>
      <c r="D244" s="32"/>
      <c r="E244" s="33"/>
      <c r="F244" s="31"/>
      <c r="G244" s="6"/>
      <c r="H244" s="6"/>
      <c r="I244" s="6"/>
      <c r="J244" s="6"/>
      <c r="K244" s="6"/>
      <c r="L244" s="6"/>
      <c r="M244" s="6"/>
      <c r="N244" s="6"/>
      <c r="O244" s="6"/>
      <c r="P244" s="6"/>
      <c r="Q244" s="6"/>
      <c r="R244" s="6"/>
      <c r="S244" s="6"/>
      <c r="T244" s="6"/>
    </row>
    <row r="245" spans="1:20" ht="15.75" customHeight="1">
      <c r="A245" s="30"/>
      <c r="B245" s="6"/>
      <c r="C245" s="32"/>
      <c r="D245" s="32"/>
      <c r="E245" s="33"/>
      <c r="F245" s="31"/>
      <c r="G245" s="6"/>
      <c r="H245" s="6"/>
      <c r="I245" s="6"/>
      <c r="J245" s="6"/>
      <c r="K245" s="6"/>
      <c r="L245" s="6"/>
      <c r="M245" s="6"/>
      <c r="N245" s="6"/>
      <c r="O245" s="6"/>
      <c r="P245" s="6"/>
      <c r="Q245" s="6"/>
      <c r="R245" s="6"/>
      <c r="S245" s="6"/>
      <c r="T245" s="6"/>
    </row>
    <row r="246" spans="1:20" ht="15.75" customHeight="1">
      <c r="A246" s="30"/>
      <c r="B246" s="6"/>
      <c r="C246" s="32"/>
      <c r="D246" s="32"/>
      <c r="E246" s="33"/>
      <c r="F246" s="31"/>
      <c r="G246" s="6"/>
      <c r="H246" s="6"/>
      <c r="I246" s="6"/>
      <c r="J246" s="6"/>
      <c r="K246" s="6"/>
      <c r="L246" s="6"/>
      <c r="M246" s="6"/>
      <c r="N246" s="6"/>
      <c r="O246" s="6"/>
      <c r="P246" s="6"/>
      <c r="Q246" s="6"/>
      <c r="R246" s="6"/>
      <c r="S246" s="6"/>
      <c r="T246" s="6"/>
    </row>
    <row r="247" spans="1:20" ht="15.75" customHeight="1">
      <c r="A247" s="30"/>
      <c r="B247" s="6"/>
      <c r="C247" s="32"/>
      <c r="D247" s="32"/>
      <c r="E247" s="33"/>
      <c r="F247" s="31"/>
      <c r="G247" s="6"/>
      <c r="H247" s="6"/>
      <c r="I247" s="6"/>
      <c r="J247" s="6"/>
      <c r="K247" s="6"/>
      <c r="L247" s="6"/>
      <c r="M247" s="6"/>
      <c r="N247" s="6"/>
      <c r="O247" s="6"/>
      <c r="P247" s="6"/>
      <c r="Q247" s="6"/>
      <c r="R247" s="6"/>
      <c r="S247" s="6"/>
      <c r="T247" s="6"/>
    </row>
    <row r="248" spans="1:20" ht="15.75" customHeight="1">
      <c r="A248" s="30"/>
      <c r="B248" s="6"/>
      <c r="C248" s="32"/>
      <c r="D248" s="32"/>
      <c r="E248" s="33"/>
      <c r="F248" s="31"/>
      <c r="G248" s="6"/>
      <c r="H248" s="6"/>
      <c r="I248" s="6"/>
      <c r="J248" s="6"/>
      <c r="K248" s="6"/>
      <c r="L248" s="6"/>
      <c r="M248" s="6"/>
      <c r="N248" s="6"/>
      <c r="O248" s="6"/>
      <c r="P248" s="6"/>
      <c r="Q248" s="6"/>
      <c r="R248" s="6"/>
      <c r="S248" s="6"/>
      <c r="T248" s="6"/>
    </row>
    <row r="249" spans="1:20" ht="15.75" customHeight="1">
      <c r="A249" s="30"/>
      <c r="B249" s="6"/>
      <c r="C249" s="32"/>
      <c r="D249" s="32"/>
      <c r="E249" s="33"/>
      <c r="F249" s="31"/>
      <c r="G249" s="6"/>
      <c r="H249" s="6"/>
      <c r="I249" s="6"/>
      <c r="J249" s="6"/>
      <c r="K249" s="6"/>
      <c r="L249" s="6"/>
      <c r="M249" s="6"/>
      <c r="N249" s="6"/>
      <c r="O249" s="6"/>
      <c r="P249" s="6"/>
      <c r="Q249" s="6"/>
      <c r="R249" s="6"/>
      <c r="S249" s="6"/>
      <c r="T249" s="6"/>
    </row>
    <row r="250" spans="1:20" ht="15.75" customHeight="1">
      <c r="A250" s="30"/>
      <c r="B250" s="6"/>
      <c r="C250" s="32"/>
      <c r="D250" s="32"/>
      <c r="E250" s="33"/>
      <c r="F250" s="31"/>
      <c r="G250" s="6"/>
      <c r="H250" s="6"/>
      <c r="I250" s="6"/>
      <c r="J250" s="6"/>
      <c r="K250" s="6"/>
      <c r="L250" s="6"/>
      <c r="M250" s="6"/>
      <c r="N250" s="6"/>
      <c r="O250" s="6"/>
      <c r="P250" s="6"/>
      <c r="Q250" s="6"/>
      <c r="R250" s="6"/>
      <c r="S250" s="6"/>
      <c r="T250" s="6"/>
    </row>
    <row r="251" spans="1:20" ht="15.75" customHeight="1">
      <c r="A251" s="30"/>
      <c r="B251" s="6"/>
      <c r="C251" s="32"/>
      <c r="D251" s="32"/>
      <c r="E251" s="33"/>
      <c r="F251" s="31"/>
      <c r="G251" s="6"/>
      <c r="H251" s="6"/>
      <c r="I251" s="6"/>
      <c r="J251" s="6"/>
      <c r="K251" s="6"/>
      <c r="L251" s="6"/>
      <c r="M251" s="6"/>
      <c r="N251" s="6"/>
      <c r="O251" s="6"/>
      <c r="P251" s="6"/>
      <c r="Q251" s="6"/>
      <c r="R251" s="6"/>
      <c r="S251" s="6"/>
      <c r="T251" s="6"/>
    </row>
    <row r="252" spans="1:20" ht="15.75" customHeight="1">
      <c r="A252" s="30"/>
      <c r="B252" s="6"/>
      <c r="C252" s="32"/>
      <c r="D252" s="32"/>
      <c r="E252" s="33"/>
      <c r="F252" s="31"/>
      <c r="G252" s="6"/>
      <c r="H252" s="6"/>
      <c r="I252" s="6"/>
      <c r="J252" s="6"/>
      <c r="K252" s="6"/>
      <c r="L252" s="6"/>
      <c r="M252" s="6"/>
      <c r="N252" s="6"/>
      <c r="O252" s="6"/>
      <c r="P252" s="6"/>
      <c r="Q252" s="6"/>
      <c r="R252" s="6"/>
      <c r="S252" s="6"/>
      <c r="T252" s="6"/>
    </row>
    <row r="253" spans="1:20" ht="15.75" customHeight="1">
      <c r="A253" s="30"/>
      <c r="B253" s="6"/>
      <c r="C253" s="32"/>
      <c r="D253" s="32"/>
      <c r="E253" s="33"/>
      <c r="F253" s="31"/>
      <c r="G253" s="6"/>
      <c r="H253" s="6"/>
      <c r="I253" s="6"/>
      <c r="J253" s="6"/>
      <c r="K253" s="6"/>
      <c r="L253" s="6"/>
      <c r="M253" s="6"/>
      <c r="N253" s="6"/>
      <c r="O253" s="6"/>
      <c r="P253" s="6"/>
      <c r="Q253" s="6"/>
      <c r="R253" s="6"/>
      <c r="S253" s="6"/>
      <c r="T253" s="6"/>
    </row>
    <row r="254" spans="1:20" ht="15.75" customHeight="1">
      <c r="A254" s="30"/>
      <c r="B254" s="6"/>
      <c r="C254" s="32"/>
      <c r="D254" s="32"/>
      <c r="E254" s="33"/>
      <c r="F254" s="31"/>
      <c r="G254" s="6"/>
      <c r="H254" s="6"/>
      <c r="I254" s="6"/>
      <c r="J254" s="6"/>
      <c r="K254" s="6"/>
      <c r="L254" s="6"/>
      <c r="M254" s="6"/>
      <c r="N254" s="6"/>
      <c r="O254" s="6"/>
      <c r="P254" s="6"/>
      <c r="Q254" s="6"/>
      <c r="R254" s="6"/>
      <c r="S254" s="6"/>
      <c r="T254" s="6"/>
    </row>
    <row r="255" spans="1:20" ht="15.75" customHeight="1">
      <c r="A255" s="30"/>
      <c r="B255" s="6"/>
      <c r="C255" s="32"/>
      <c r="D255" s="32"/>
      <c r="E255" s="33"/>
      <c r="F255" s="31"/>
      <c r="G255" s="6"/>
      <c r="H255" s="6"/>
      <c r="I255" s="6"/>
      <c r="J255" s="6"/>
      <c r="K255" s="6"/>
      <c r="L255" s="6"/>
      <c r="M255" s="6"/>
      <c r="N255" s="6"/>
      <c r="O255" s="6"/>
      <c r="P255" s="6"/>
      <c r="Q255" s="6"/>
      <c r="R255" s="6"/>
      <c r="S255" s="6"/>
      <c r="T255" s="6"/>
    </row>
    <row r="256" spans="1:20" ht="15.75" customHeight="1">
      <c r="A256" s="30"/>
      <c r="B256" s="6"/>
      <c r="C256" s="32"/>
      <c r="D256" s="32"/>
      <c r="E256" s="33"/>
      <c r="F256" s="31"/>
      <c r="G256" s="6"/>
      <c r="H256" s="6"/>
      <c r="I256" s="6"/>
      <c r="J256" s="6"/>
      <c r="K256" s="6"/>
      <c r="L256" s="6"/>
      <c r="M256" s="6"/>
      <c r="N256" s="6"/>
      <c r="O256" s="6"/>
      <c r="P256" s="6"/>
      <c r="Q256" s="6"/>
      <c r="R256" s="6"/>
      <c r="S256" s="6"/>
      <c r="T256" s="6"/>
    </row>
    <row r="257" spans="1:20" ht="15.75" customHeight="1">
      <c r="A257" s="30"/>
      <c r="B257" s="6"/>
      <c r="C257" s="32"/>
      <c r="D257" s="32"/>
      <c r="E257" s="33"/>
      <c r="F257" s="31"/>
      <c r="G257" s="6"/>
      <c r="H257" s="6"/>
      <c r="I257" s="6"/>
      <c r="J257" s="6"/>
      <c r="K257" s="6"/>
      <c r="L257" s="6"/>
      <c r="M257" s="6"/>
      <c r="N257" s="6"/>
      <c r="O257" s="6"/>
      <c r="P257" s="6"/>
      <c r="Q257" s="6"/>
      <c r="R257" s="6"/>
      <c r="S257" s="6"/>
      <c r="T257" s="6"/>
    </row>
    <row r="258" spans="1:20" ht="15.75" customHeight="1">
      <c r="A258" s="30"/>
      <c r="B258" s="6"/>
      <c r="C258" s="32"/>
      <c r="D258" s="32"/>
      <c r="E258" s="33"/>
      <c r="F258" s="31"/>
      <c r="G258" s="6"/>
      <c r="H258" s="6"/>
      <c r="I258" s="6"/>
      <c r="J258" s="6"/>
      <c r="K258" s="6"/>
      <c r="L258" s="6"/>
      <c r="M258" s="6"/>
      <c r="N258" s="6"/>
      <c r="O258" s="6"/>
      <c r="P258" s="6"/>
      <c r="Q258" s="6"/>
      <c r="R258" s="6"/>
      <c r="S258" s="6"/>
      <c r="T258" s="6"/>
    </row>
    <row r="259" spans="1:20" ht="15.75" customHeight="1">
      <c r="A259" s="30"/>
      <c r="B259" s="6"/>
      <c r="C259" s="32"/>
      <c r="D259" s="32"/>
      <c r="E259" s="33"/>
      <c r="F259" s="31"/>
      <c r="G259" s="6"/>
      <c r="H259" s="6"/>
      <c r="I259" s="6"/>
      <c r="J259" s="6"/>
      <c r="K259" s="6"/>
      <c r="L259" s="6"/>
      <c r="M259" s="6"/>
      <c r="N259" s="6"/>
      <c r="O259" s="6"/>
      <c r="P259" s="6"/>
      <c r="Q259" s="6"/>
      <c r="R259" s="6"/>
      <c r="S259" s="6"/>
      <c r="T259" s="6"/>
    </row>
    <row r="260" spans="1:20" ht="15.75" customHeight="1">
      <c r="A260" s="30"/>
      <c r="B260" s="6"/>
      <c r="C260" s="32"/>
      <c r="D260" s="32"/>
      <c r="E260" s="33"/>
      <c r="F260" s="31"/>
      <c r="G260" s="6"/>
      <c r="H260" s="6"/>
      <c r="I260" s="6"/>
      <c r="J260" s="6"/>
      <c r="K260" s="6"/>
      <c r="L260" s="6"/>
      <c r="M260" s="6"/>
      <c r="N260" s="6"/>
      <c r="O260" s="6"/>
      <c r="P260" s="6"/>
      <c r="Q260" s="6"/>
      <c r="R260" s="6"/>
      <c r="S260" s="6"/>
      <c r="T260" s="6"/>
    </row>
    <row r="261" spans="1:20" ht="15.75" customHeight="1">
      <c r="A261" s="30"/>
      <c r="B261" s="6"/>
      <c r="C261" s="32"/>
      <c r="D261" s="32"/>
      <c r="E261" s="33"/>
      <c r="F261" s="31"/>
      <c r="G261" s="6"/>
      <c r="H261" s="6"/>
      <c r="I261" s="6"/>
      <c r="J261" s="6"/>
      <c r="K261" s="6"/>
      <c r="L261" s="6"/>
      <c r="M261" s="6"/>
      <c r="N261" s="6"/>
      <c r="O261" s="6"/>
      <c r="P261" s="6"/>
      <c r="Q261" s="6"/>
      <c r="R261" s="6"/>
      <c r="S261" s="6"/>
      <c r="T261" s="6"/>
    </row>
    <row r="262" spans="1:20" ht="15.75" customHeight="1">
      <c r="A262" s="30"/>
      <c r="B262" s="6"/>
      <c r="C262" s="32"/>
      <c r="D262" s="32"/>
      <c r="E262" s="33"/>
      <c r="F262" s="31"/>
      <c r="G262" s="6"/>
      <c r="H262" s="6"/>
      <c r="I262" s="6"/>
      <c r="J262" s="6"/>
      <c r="K262" s="6"/>
      <c r="L262" s="6"/>
      <c r="M262" s="6"/>
      <c r="N262" s="6"/>
      <c r="O262" s="6"/>
      <c r="P262" s="6"/>
      <c r="Q262" s="6"/>
      <c r="R262" s="6"/>
      <c r="S262" s="6"/>
      <c r="T262" s="6"/>
    </row>
    <row r="263" spans="1:20" ht="15.75" customHeight="1">
      <c r="A263" s="30"/>
      <c r="B263" s="6"/>
      <c r="C263" s="32"/>
      <c r="D263" s="32"/>
      <c r="E263" s="33"/>
      <c r="F263" s="31"/>
      <c r="G263" s="6"/>
      <c r="H263" s="6"/>
      <c r="I263" s="6"/>
      <c r="J263" s="6"/>
      <c r="K263" s="6"/>
      <c r="L263" s="6"/>
      <c r="M263" s="6"/>
      <c r="N263" s="6"/>
      <c r="O263" s="6"/>
      <c r="P263" s="6"/>
      <c r="Q263" s="6"/>
      <c r="R263" s="6"/>
      <c r="S263" s="6"/>
      <c r="T263" s="6"/>
    </row>
    <row r="264" spans="1:20" ht="15.75" customHeight="1">
      <c r="A264" s="30"/>
      <c r="B264" s="6"/>
      <c r="C264" s="32"/>
      <c r="D264" s="32"/>
      <c r="E264" s="33"/>
      <c r="F264" s="31"/>
      <c r="G264" s="6"/>
      <c r="H264" s="6"/>
      <c r="I264" s="6"/>
      <c r="J264" s="6"/>
      <c r="K264" s="6"/>
      <c r="L264" s="6"/>
      <c r="M264" s="6"/>
      <c r="N264" s="6"/>
      <c r="O264" s="6"/>
      <c r="P264" s="6"/>
      <c r="Q264" s="6"/>
      <c r="R264" s="6"/>
      <c r="S264" s="6"/>
      <c r="T264" s="6"/>
    </row>
    <row r="265" spans="1:20" ht="15.75" customHeight="1">
      <c r="A265" s="30"/>
      <c r="B265" s="6"/>
      <c r="C265" s="32"/>
      <c r="D265" s="32"/>
      <c r="E265" s="33"/>
      <c r="F265" s="31"/>
      <c r="G265" s="6"/>
      <c r="H265" s="6"/>
      <c r="I265" s="6"/>
      <c r="J265" s="6"/>
      <c r="K265" s="6"/>
      <c r="L265" s="6"/>
      <c r="M265" s="6"/>
      <c r="N265" s="6"/>
      <c r="O265" s="6"/>
      <c r="P265" s="6"/>
      <c r="Q265" s="6"/>
      <c r="R265" s="6"/>
      <c r="S265" s="6"/>
      <c r="T265" s="6"/>
    </row>
    <row r="266" spans="1:20" ht="15.75" customHeight="1">
      <c r="A266" s="30"/>
      <c r="B266" s="6"/>
      <c r="C266" s="32"/>
      <c r="D266" s="32"/>
      <c r="E266" s="33"/>
      <c r="F266" s="31"/>
      <c r="G266" s="6"/>
      <c r="H266" s="6"/>
      <c r="I266" s="6"/>
      <c r="J266" s="6"/>
      <c r="K266" s="6"/>
      <c r="L266" s="6"/>
      <c r="M266" s="6"/>
      <c r="N266" s="6"/>
      <c r="O266" s="6"/>
      <c r="P266" s="6"/>
      <c r="Q266" s="6"/>
      <c r="R266" s="6"/>
      <c r="S266" s="6"/>
      <c r="T266" s="6"/>
    </row>
    <row r="267" spans="1:20" ht="15.75" customHeight="1">
      <c r="A267" s="30"/>
      <c r="B267" s="6"/>
      <c r="C267" s="32"/>
      <c r="D267" s="32"/>
      <c r="E267" s="33"/>
      <c r="F267" s="31"/>
      <c r="G267" s="6"/>
      <c r="H267" s="6"/>
      <c r="I267" s="6"/>
      <c r="J267" s="6"/>
      <c r="K267" s="6"/>
      <c r="L267" s="6"/>
      <c r="M267" s="6"/>
      <c r="N267" s="6"/>
      <c r="O267" s="6"/>
      <c r="P267" s="6"/>
      <c r="Q267" s="6"/>
      <c r="R267" s="6"/>
      <c r="S267" s="6"/>
      <c r="T267" s="6"/>
    </row>
    <row r="268" spans="1:20" ht="15.75" customHeight="1">
      <c r="A268" s="30"/>
      <c r="B268" s="6"/>
      <c r="C268" s="32"/>
      <c r="D268" s="32"/>
      <c r="E268" s="33"/>
      <c r="F268" s="31"/>
      <c r="G268" s="6"/>
      <c r="H268" s="6"/>
      <c r="I268" s="6"/>
      <c r="J268" s="6"/>
      <c r="K268" s="6"/>
      <c r="L268" s="6"/>
      <c r="M268" s="6"/>
      <c r="N268" s="6"/>
      <c r="O268" s="6"/>
      <c r="P268" s="6"/>
      <c r="Q268" s="6"/>
      <c r="R268" s="6"/>
      <c r="S268" s="6"/>
      <c r="T268" s="6"/>
    </row>
    <row r="269" spans="1:20" ht="15.75" customHeight="1">
      <c r="A269" s="30"/>
      <c r="B269" s="6"/>
      <c r="C269" s="32"/>
      <c r="D269" s="32"/>
      <c r="E269" s="33"/>
      <c r="F269" s="31"/>
      <c r="G269" s="6"/>
      <c r="H269" s="6"/>
      <c r="I269" s="6"/>
      <c r="J269" s="6"/>
      <c r="K269" s="6"/>
      <c r="L269" s="6"/>
      <c r="M269" s="6"/>
      <c r="N269" s="6"/>
      <c r="O269" s="6"/>
      <c r="P269" s="6"/>
      <c r="Q269" s="6"/>
      <c r="R269" s="6"/>
      <c r="S269" s="6"/>
      <c r="T269" s="6"/>
    </row>
    <row r="270" spans="1:20" ht="15.75" customHeight="1">
      <c r="A270" s="30"/>
      <c r="B270" s="6"/>
      <c r="C270" s="32"/>
      <c r="D270" s="32"/>
      <c r="E270" s="33"/>
      <c r="F270" s="31"/>
      <c r="G270" s="6"/>
      <c r="H270" s="6"/>
      <c r="I270" s="6"/>
      <c r="J270" s="6"/>
      <c r="K270" s="6"/>
      <c r="L270" s="6"/>
      <c r="M270" s="6"/>
      <c r="N270" s="6"/>
      <c r="O270" s="6"/>
      <c r="P270" s="6"/>
      <c r="Q270" s="6"/>
      <c r="R270" s="6"/>
      <c r="S270" s="6"/>
      <c r="T270" s="6"/>
    </row>
    <row r="271" spans="1:20" ht="15.75" customHeight="1">
      <c r="A271" s="30"/>
      <c r="B271" s="6"/>
      <c r="C271" s="32"/>
      <c r="D271" s="32"/>
      <c r="E271" s="33"/>
      <c r="F271" s="31"/>
      <c r="G271" s="6"/>
      <c r="H271" s="6"/>
      <c r="I271" s="6"/>
      <c r="J271" s="6"/>
      <c r="K271" s="6"/>
      <c r="L271" s="6"/>
      <c r="M271" s="6"/>
      <c r="N271" s="6"/>
      <c r="O271" s="6"/>
      <c r="P271" s="6"/>
      <c r="Q271" s="6"/>
      <c r="R271" s="6"/>
      <c r="S271" s="6"/>
      <c r="T271" s="6"/>
    </row>
    <row r="272" spans="1:20" ht="15.75" customHeight="1">
      <c r="A272" s="30"/>
      <c r="B272" s="6"/>
      <c r="C272" s="32"/>
      <c r="D272" s="32"/>
      <c r="E272" s="33"/>
      <c r="F272" s="31"/>
      <c r="G272" s="6"/>
      <c r="H272" s="6"/>
      <c r="I272" s="6"/>
      <c r="J272" s="6"/>
      <c r="K272" s="6"/>
      <c r="L272" s="6"/>
      <c r="M272" s="6"/>
      <c r="N272" s="6"/>
      <c r="O272" s="6"/>
      <c r="P272" s="6"/>
      <c r="Q272" s="6"/>
      <c r="R272" s="6"/>
      <c r="S272" s="6"/>
      <c r="T272" s="6"/>
    </row>
    <row r="273" spans="1:20" ht="15.75" customHeight="1">
      <c r="A273" s="30"/>
      <c r="B273" s="6"/>
      <c r="C273" s="32"/>
      <c r="D273" s="32"/>
      <c r="E273" s="33"/>
      <c r="F273" s="31"/>
      <c r="G273" s="6"/>
      <c r="H273" s="6"/>
      <c r="I273" s="6"/>
      <c r="J273" s="6"/>
      <c r="K273" s="6"/>
      <c r="L273" s="6"/>
      <c r="M273" s="6"/>
      <c r="N273" s="6"/>
      <c r="O273" s="6"/>
      <c r="P273" s="6"/>
      <c r="Q273" s="6"/>
      <c r="R273" s="6"/>
      <c r="S273" s="6"/>
      <c r="T273" s="6"/>
    </row>
    <row r="274" spans="1:20" ht="15.75" customHeight="1">
      <c r="A274" s="30"/>
      <c r="B274" s="6"/>
      <c r="C274" s="32"/>
      <c r="D274" s="32"/>
      <c r="E274" s="33"/>
      <c r="F274" s="31"/>
      <c r="G274" s="6"/>
      <c r="H274" s="6"/>
      <c r="I274" s="6"/>
      <c r="J274" s="6"/>
      <c r="K274" s="6"/>
      <c r="L274" s="6"/>
      <c r="M274" s="6"/>
      <c r="N274" s="6"/>
      <c r="O274" s="6"/>
      <c r="P274" s="6"/>
      <c r="Q274" s="6"/>
      <c r="R274" s="6"/>
      <c r="S274" s="6"/>
      <c r="T274" s="6"/>
    </row>
    <row r="275" spans="1:20" ht="15.75" customHeight="1">
      <c r="A275" s="30"/>
      <c r="B275" s="6"/>
      <c r="C275" s="32"/>
      <c r="D275" s="32"/>
      <c r="E275" s="33"/>
      <c r="F275" s="31"/>
      <c r="G275" s="6"/>
      <c r="H275" s="6"/>
      <c r="I275" s="6"/>
      <c r="J275" s="6"/>
      <c r="K275" s="6"/>
      <c r="L275" s="6"/>
      <c r="M275" s="6"/>
      <c r="N275" s="6"/>
      <c r="O275" s="6"/>
      <c r="P275" s="6"/>
      <c r="Q275" s="6"/>
      <c r="R275" s="6"/>
      <c r="S275" s="6"/>
      <c r="T275" s="6"/>
    </row>
    <row r="276" spans="1:20" ht="15.75" customHeight="1">
      <c r="A276" s="30"/>
      <c r="B276" s="6"/>
      <c r="C276" s="32"/>
      <c r="D276" s="32"/>
      <c r="E276" s="33"/>
      <c r="F276" s="31"/>
      <c r="G276" s="6"/>
      <c r="H276" s="6"/>
      <c r="I276" s="6"/>
      <c r="J276" s="6"/>
      <c r="K276" s="6"/>
      <c r="L276" s="6"/>
      <c r="M276" s="6"/>
      <c r="N276" s="6"/>
      <c r="O276" s="6"/>
      <c r="P276" s="6"/>
      <c r="Q276" s="6"/>
      <c r="R276" s="6"/>
      <c r="S276" s="6"/>
      <c r="T276" s="6"/>
    </row>
    <row r="277" spans="1:20" ht="15.75" customHeight="1">
      <c r="A277" s="30"/>
      <c r="B277" s="6"/>
      <c r="C277" s="32"/>
      <c r="D277" s="32"/>
      <c r="E277" s="33"/>
      <c r="F277" s="31"/>
      <c r="G277" s="6"/>
      <c r="H277" s="6"/>
      <c r="I277" s="6"/>
      <c r="J277" s="6"/>
      <c r="K277" s="6"/>
      <c r="L277" s="6"/>
      <c r="M277" s="6"/>
      <c r="N277" s="6"/>
      <c r="O277" s="6"/>
      <c r="P277" s="6"/>
      <c r="Q277" s="6"/>
      <c r="R277" s="6"/>
      <c r="S277" s="6"/>
      <c r="T277" s="6"/>
    </row>
    <row r="278" spans="1:20" ht="15.75" customHeight="1">
      <c r="A278" s="30"/>
      <c r="B278" s="6"/>
      <c r="C278" s="32"/>
      <c r="D278" s="32"/>
      <c r="E278" s="33"/>
      <c r="F278" s="31"/>
      <c r="G278" s="6"/>
      <c r="H278" s="6"/>
      <c r="I278" s="6"/>
      <c r="J278" s="6"/>
      <c r="K278" s="6"/>
      <c r="L278" s="6"/>
      <c r="M278" s="6"/>
      <c r="N278" s="6"/>
      <c r="O278" s="6"/>
      <c r="P278" s="6"/>
      <c r="Q278" s="6"/>
      <c r="R278" s="6"/>
      <c r="S278" s="6"/>
      <c r="T278" s="6"/>
    </row>
    <row r="279" spans="1:20" ht="15.75" customHeight="1">
      <c r="A279" s="30"/>
      <c r="B279" s="6"/>
      <c r="C279" s="32"/>
      <c r="D279" s="32"/>
      <c r="E279" s="33"/>
      <c r="F279" s="31"/>
      <c r="G279" s="6"/>
      <c r="H279" s="6"/>
      <c r="I279" s="6"/>
      <c r="J279" s="6"/>
      <c r="K279" s="6"/>
      <c r="L279" s="6"/>
      <c r="M279" s="6"/>
      <c r="N279" s="6"/>
      <c r="O279" s="6"/>
      <c r="P279" s="6"/>
      <c r="Q279" s="6"/>
      <c r="R279" s="6"/>
      <c r="S279" s="6"/>
      <c r="T279" s="6"/>
    </row>
    <row r="280" spans="1:20" ht="15.75" customHeight="1">
      <c r="A280" s="30"/>
      <c r="B280" s="6"/>
      <c r="C280" s="32"/>
      <c r="D280" s="32"/>
      <c r="E280" s="33"/>
      <c r="F280" s="31"/>
      <c r="G280" s="6"/>
      <c r="H280" s="6"/>
      <c r="I280" s="6"/>
      <c r="J280" s="6"/>
      <c r="K280" s="6"/>
      <c r="L280" s="6"/>
      <c r="M280" s="6"/>
      <c r="N280" s="6"/>
      <c r="O280" s="6"/>
      <c r="P280" s="6"/>
      <c r="Q280" s="6"/>
      <c r="R280" s="6"/>
      <c r="S280" s="6"/>
      <c r="T280" s="6"/>
    </row>
    <row r="281" spans="1:20" ht="15.75" customHeight="1">
      <c r="A281" s="30"/>
      <c r="B281" s="6"/>
      <c r="C281" s="32"/>
      <c r="D281" s="32"/>
      <c r="E281" s="33"/>
      <c r="F281" s="31"/>
      <c r="G281" s="6"/>
      <c r="H281" s="6"/>
      <c r="I281" s="6"/>
      <c r="J281" s="6"/>
      <c r="K281" s="6"/>
      <c r="L281" s="6"/>
      <c r="M281" s="6"/>
      <c r="N281" s="6"/>
      <c r="O281" s="6"/>
      <c r="P281" s="6"/>
      <c r="Q281" s="6"/>
      <c r="R281" s="6"/>
      <c r="S281" s="6"/>
      <c r="T281" s="6"/>
    </row>
    <row r="282" spans="1:20" ht="15.75" customHeight="1">
      <c r="A282" s="30"/>
      <c r="B282" s="6"/>
      <c r="C282" s="32"/>
      <c r="D282" s="32"/>
      <c r="E282" s="33"/>
      <c r="F282" s="31"/>
      <c r="G282" s="6"/>
      <c r="H282" s="6"/>
      <c r="I282" s="6"/>
      <c r="J282" s="6"/>
      <c r="K282" s="6"/>
      <c r="L282" s="6"/>
      <c r="M282" s="6"/>
      <c r="N282" s="6"/>
      <c r="O282" s="6"/>
      <c r="P282" s="6"/>
      <c r="Q282" s="6"/>
      <c r="R282" s="6"/>
      <c r="S282" s="6"/>
      <c r="T282" s="6"/>
    </row>
    <row r="283" spans="1:20" ht="15.75" customHeight="1">
      <c r="A283" s="30"/>
      <c r="B283" s="6"/>
      <c r="C283" s="32"/>
      <c r="D283" s="32"/>
      <c r="E283" s="33"/>
      <c r="F283" s="31"/>
      <c r="G283" s="6"/>
      <c r="H283" s="6"/>
      <c r="I283" s="6"/>
      <c r="J283" s="6"/>
      <c r="K283" s="6"/>
      <c r="L283" s="6"/>
      <c r="M283" s="6"/>
      <c r="N283" s="6"/>
      <c r="O283" s="6"/>
      <c r="P283" s="6"/>
      <c r="Q283" s="6"/>
      <c r="R283" s="6"/>
      <c r="S283" s="6"/>
      <c r="T283" s="6"/>
    </row>
    <row r="284" spans="1:20" ht="15.75" customHeight="1">
      <c r="A284" s="30"/>
      <c r="B284" s="6"/>
      <c r="C284" s="32"/>
      <c r="D284" s="32"/>
      <c r="E284" s="33"/>
      <c r="F284" s="31"/>
      <c r="G284" s="6"/>
      <c r="H284" s="6"/>
      <c r="I284" s="6"/>
      <c r="J284" s="6"/>
      <c r="K284" s="6"/>
      <c r="L284" s="6"/>
      <c r="M284" s="6"/>
      <c r="N284" s="6"/>
      <c r="O284" s="6"/>
      <c r="P284" s="6"/>
      <c r="Q284" s="6"/>
      <c r="R284" s="6"/>
      <c r="S284" s="6"/>
      <c r="T284" s="6"/>
    </row>
    <row r="285" spans="1:20" ht="15.75" customHeight="1">
      <c r="A285" s="30"/>
      <c r="B285" s="6"/>
      <c r="C285" s="32"/>
      <c r="D285" s="32"/>
      <c r="E285" s="33"/>
      <c r="F285" s="31"/>
      <c r="G285" s="6"/>
      <c r="H285" s="6"/>
      <c r="I285" s="6"/>
      <c r="J285" s="6"/>
      <c r="K285" s="6"/>
      <c r="L285" s="6"/>
      <c r="M285" s="6"/>
      <c r="N285" s="6"/>
      <c r="O285" s="6"/>
      <c r="P285" s="6"/>
      <c r="Q285" s="6"/>
      <c r="R285" s="6"/>
      <c r="S285" s="6"/>
      <c r="T285" s="6"/>
    </row>
    <row r="286" spans="1:20" ht="15.75" customHeight="1">
      <c r="A286" s="30"/>
      <c r="B286" s="6"/>
      <c r="C286" s="32"/>
      <c r="D286" s="32"/>
      <c r="E286" s="33"/>
      <c r="F286" s="31"/>
      <c r="G286" s="6"/>
      <c r="H286" s="6"/>
      <c r="I286" s="6"/>
      <c r="J286" s="6"/>
      <c r="K286" s="6"/>
      <c r="L286" s="6"/>
      <c r="M286" s="6"/>
      <c r="N286" s="6"/>
      <c r="O286" s="6"/>
      <c r="P286" s="6"/>
      <c r="Q286" s="6"/>
      <c r="R286" s="6"/>
      <c r="S286" s="6"/>
      <c r="T286" s="6"/>
    </row>
    <row r="287" spans="1:20" ht="15.75" customHeight="1">
      <c r="A287" s="30"/>
      <c r="B287" s="6"/>
      <c r="C287" s="32"/>
      <c r="D287" s="32"/>
      <c r="E287" s="33"/>
      <c r="F287" s="31"/>
      <c r="G287" s="6"/>
      <c r="H287" s="6"/>
      <c r="I287" s="6"/>
      <c r="J287" s="6"/>
      <c r="K287" s="6"/>
      <c r="L287" s="6"/>
      <c r="M287" s="6"/>
      <c r="N287" s="6"/>
      <c r="O287" s="6"/>
      <c r="P287" s="6"/>
      <c r="Q287" s="6"/>
      <c r="R287" s="6"/>
      <c r="S287" s="6"/>
      <c r="T287" s="6"/>
    </row>
    <row r="288" spans="1:20" ht="15.75" customHeight="1">
      <c r="A288" s="30"/>
      <c r="B288" s="6"/>
      <c r="C288" s="32"/>
      <c r="D288" s="32"/>
      <c r="E288" s="33"/>
      <c r="F288" s="31"/>
      <c r="G288" s="6"/>
      <c r="H288" s="6"/>
      <c r="I288" s="6"/>
      <c r="J288" s="6"/>
      <c r="K288" s="6"/>
      <c r="L288" s="6"/>
      <c r="M288" s="6"/>
      <c r="N288" s="6"/>
      <c r="O288" s="6"/>
      <c r="P288" s="6"/>
      <c r="Q288" s="6"/>
      <c r="R288" s="6"/>
      <c r="S288" s="6"/>
      <c r="T288" s="6"/>
    </row>
    <row r="289" spans="1:20" ht="15.75" customHeight="1">
      <c r="A289" s="30"/>
      <c r="B289" s="6"/>
      <c r="C289" s="32"/>
      <c r="D289" s="32"/>
      <c r="E289" s="33"/>
      <c r="F289" s="31"/>
      <c r="G289" s="6"/>
      <c r="H289" s="6"/>
      <c r="I289" s="6"/>
      <c r="J289" s="6"/>
      <c r="K289" s="6"/>
      <c r="L289" s="6"/>
      <c r="M289" s="6"/>
      <c r="N289" s="6"/>
      <c r="O289" s="6"/>
      <c r="P289" s="6"/>
      <c r="Q289" s="6"/>
      <c r="R289" s="6"/>
      <c r="S289" s="6"/>
      <c r="T289" s="6"/>
    </row>
    <row r="290" spans="1:20" ht="15.75" customHeight="1">
      <c r="A290" s="30"/>
      <c r="B290" s="6"/>
      <c r="C290" s="32"/>
      <c r="D290" s="32"/>
      <c r="E290" s="33"/>
      <c r="F290" s="31"/>
      <c r="G290" s="6"/>
      <c r="H290" s="6"/>
      <c r="I290" s="6"/>
      <c r="J290" s="6"/>
      <c r="K290" s="6"/>
      <c r="L290" s="6"/>
      <c r="M290" s="6"/>
      <c r="N290" s="6"/>
      <c r="O290" s="6"/>
      <c r="P290" s="6"/>
      <c r="Q290" s="6"/>
      <c r="R290" s="6"/>
      <c r="S290" s="6"/>
      <c r="T290" s="6"/>
    </row>
    <row r="291" spans="1:20" ht="15.75" customHeight="1">
      <c r="A291" s="30"/>
      <c r="B291" s="6"/>
      <c r="C291" s="32"/>
      <c r="D291" s="32"/>
      <c r="E291" s="33"/>
      <c r="F291" s="31"/>
      <c r="G291" s="6"/>
      <c r="H291" s="6"/>
      <c r="I291" s="6"/>
      <c r="J291" s="6"/>
      <c r="K291" s="6"/>
      <c r="L291" s="6"/>
      <c r="M291" s="6"/>
      <c r="N291" s="6"/>
      <c r="O291" s="6"/>
      <c r="P291" s="6"/>
      <c r="Q291" s="6"/>
      <c r="R291" s="6"/>
      <c r="S291" s="6"/>
      <c r="T291" s="6"/>
    </row>
    <row r="292" spans="1:20" ht="15.75" customHeight="1">
      <c r="A292" s="30"/>
      <c r="B292" s="6"/>
      <c r="C292" s="32"/>
      <c r="D292" s="32"/>
      <c r="E292" s="33"/>
      <c r="F292" s="31"/>
      <c r="G292" s="6"/>
      <c r="H292" s="6"/>
      <c r="I292" s="6"/>
      <c r="J292" s="6"/>
      <c r="K292" s="6"/>
      <c r="L292" s="6"/>
      <c r="M292" s="6"/>
      <c r="N292" s="6"/>
      <c r="O292" s="6"/>
      <c r="P292" s="6"/>
      <c r="Q292" s="6"/>
      <c r="R292" s="6"/>
      <c r="S292" s="6"/>
      <c r="T292" s="6"/>
    </row>
    <row r="293" spans="1:20" ht="15.75" customHeight="1">
      <c r="A293" s="30"/>
      <c r="B293" s="6"/>
      <c r="C293" s="32"/>
      <c r="D293" s="32"/>
      <c r="E293" s="33"/>
      <c r="F293" s="31"/>
      <c r="G293" s="6"/>
      <c r="H293" s="6"/>
      <c r="I293" s="6"/>
      <c r="J293" s="6"/>
      <c r="K293" s="6"/>
      <c r="L293" s="6"/>
      <c r="M293" s="6"/>
      <c r="N293" s="6"/>
      <c r="O293" s="6"/>
      <c r="P293" s="6"/>
      <c r="Q293" s="6"/>
      <c r="R293" s="6"/>
      <c r="S293" s="6"/>
      <c r="T293" s="6"/>
    </row>
    <row r="294" spans="1:20" ht="15.75" customHeight="1">
      <c r="A294" s="30"/>
      <c r="B294" s="6"/>
      <c r="C294" s="32"/>
      <c r="D294" s="32"/>
      <c r="E294" s="33"/>
      <c r="F294" s="31"/>
      <c r="G294" s="6"/>
      <c r="H294" s="6"/>
      <c r="I294" s="6"/>
      <c r="J294" s="6"/>
      <c r="K294" s="6"/>
      <c r="L294" s="6"/>
      <c r="M294" s="6"/>
      <c r="N294" s="6"/>
      <c r="O294" s="6"/>
      <c r="P294" s="6"/>
      <c r="Q294" s="6"/>
      <c r="R294" s="6"/>
      <c r="S294" s="6"/>
      <c r="T294" s="6"/>
    </row>
    <row r="295" spans="1:20" ht="15.75" customHeight="1">
      <c r="A295" s="30"/>
      <c r="B295" s="6"/>
      <c r="C295" s="32"/>
      <c r="D295" s="32"/>
      <c r="E295" s="33"/>
      <c r="F295" s="31"/>
      <c r="G295" s="6"/>
      <c r="H295" s="6"/>
      <c r="I295" s="6"/>
      <c r="J295" s="6"/>
      <c r="K295" s="6"/>
      <c r="L295" s="6"/>
      <c r="M295" s="6"/>
      <c r="N295" s="6"/>
      <c r="O295" s="6"/>
      <c r="P295" s="6"/>
      <c r="Q295" s="6"/>
      <c r="R295" s="6"/>
      <c r="S295" s="6"/>
      <c r="T295" s="6"/>
    </row>
    <row r="296" spans="1:20" ht="15.75" customHeight="1">
      <c r="A296" s="30"/>
      <c r="B296" s="6"/>
      <c r="C296" s="32"/>
      <c r="D296" s="32"/>
      <c r="E296" s="33"/>
      <c r="F296" s="31"/>
      <c r="G296" s="6"/>
      <c r="H296" s="6"/>
      <c r="I296" s="6"/>
      <c r="J296" s="6"/>
      <c r="K296" s="6"/>
      <c r="L296" s="6"/>
      <c r="M296" s="6"/>
      <c r="N296" s="6"/>
      <c r="O296" s="6"/>
      <c r="P296" s="6"/>
      <c r="Q296" s="6"/>
      <c r="R296" s="6"/>
      <c r="S296" s="6"/>
      <c r="T296" s="6"/>
    </row>
    <row r="297" spans="1:20" ht="15.75" customHeight="1">
      <c r="A297" s="30"/>
      <c r="B297" s="6"/>
      <c r="C297" s="32"/>
      <c r="D297" s="32"/>
      <c r="E297" s="33"/>
      <c r="F297" s="31"/>
      <c r="G297" s="6"/>
      <c r="H297" s="6"/>
      <c r="I297" s="6"/>
      <c r="J297" s="6"/>
      <c r="K297" s="6"/>
      <c r="L297" s="6"/>
      <c r="M297" s="6"/>
      <c r="N297" s="6"/>
      <c r="O297" s="6"/>
      <c r="P297" s="6"/>
      <c r="Q297" s="6"/>
      <c r="R297" s="6"/>
      <c r="S297" s="6"/>
      <c r="T297" s="6"/>
    </row>
    <row r="298" spans="1:20" ht="15.75" customHeight="1">
      <c r="A298" s="30"/>
      <c r="B298" s="6"/>
      <c r="C298" s="32"/>
      <c r="D298" s="32"/>
      <c r="E298" s="33"/>
      <c r="F298" s="31"/>
      <c r="G298" s="6"/>
      <c r="H298" s="6"/>
      <c r="I298" s="6"/>
      <c r="J298" s="6"/>
      <c r="K298" s="6"/>
      <c r="L298" s="6"/>
      <c r="M298" s="6"/>
      <c r="N298" s="6"/>
      <c r="O298" s="6"/>
      <c r="P298" s="6"/>
      <c r="Q298" s="6"/>
      <c r="R298" s="6"/>
      <c r="S298" s="6"/>
      <c r="T298" s="6"/>
    </row>
    <row r="299" spans="1:20" ht="15.75" customHeight="1">
      <c r="A299" s="30"/>
      <c r="B299" s="6"/>
      <c r="C299" s="32"/>
      <c r="D299" s="32"/>
      <c r="E299" s="33"/>
      <c r="F299" s="31"/>
      <c r="G299" s="6"/>
      <c r="H299" s="6"/>
      <c r="I299" s="6"/>
      <c r="J299" s="6"/>
      <c r="K299" s="6"/>
      <c r="L299" s="6"/>
      <c r="M299" s="6"/>
      <c r="N299" s="6"/>
      <c r="O299" s="6"/>
      <c r="P299" s="6"/>
      <c r="Q299" s="6"/>
      <c r="R299" s="6"/>
      <c r="S299" s="6"/>
      <c r="T299" s="6"/>
    </row>
    <row r="300" spans="1:20" ht="15.75" customHeight="1">
      <c r="A300" s="30"/>
      <c r="B300" s="6"/>
      <c r="C300" s="32"/>
      <c r="D300" s="32"/>
      <c r="E300" s="33"/>
      <c r="F300" s="31"/>
      <c r="G300" s="6"/>
      <c r="H300" s="6"/>
      <c r="I300" s="6"/>
      <c r="J300" s="6"/>
      <c r="K300" s="6"/>
      <c r="L300" s="6"/>
      <c r="M300" s="6"/>
      <c r="N300" s="6"/>
      <c r="O300" s="6"/>
      <c r="P300" s="6"/>
      <c r="Q300" s="6"/>
      <c r="R300" s="6"/>
      <c r="S300" s="6"/>
      <c r="T300" s="6"/>
    </row>
    <row r="301" spans="1:20" ht="15.75" customHeight="1">
      <c r="A301" s="30"/>
      <c r="B301" s="6"/>
      <c r="C301" s="32"/>
      <c r="D301" s="32"/>
      <c r="E301" s="33"/>
      <c r="F301" s="31"/>
      <c r="G301" s="6"/>
      <c r="H301" s="6"/>
      <c r="I301" s="6"/>
      <c r="J301" s="6"/>
      <c r="K301" s="6"/>
      <c r="L301" s="6"/>
      <c r="M301" s="6"/>
      <c r="N301" s="6"/>
      <c r="O301" s="6"/>
      <c r="P301" s="6"/>
      <c r="Q301" s="6"/>
      <c r="R301" s="6"/>
      <c r="S301" s="6"/>
      <c r="T301" s="6"/>
    </row>
    <row r="302" spans="1:20" ht="15.75" customHeight="1">
      <c r="A302" s="30"/>
      <c r="B302" s="6"/>
      <c r="C302" s="32"/>
      <c r="D302" s="32"/>
      <c r="E302" s="33"/>
      <c r="F302" s="31"/>
      <c r="G302" s="6"/>
      <c r="H302" s="6"/>
      <c r="I302" s="6"/>
      <c r="J302" s="6"/>
      <c r="K302" s="6"/>
      <c r="L302" s="6"/>
      <c r="M302" s="6"/>
      <c r="N302" s="6"/>
      <c r="O302" s="6"/>
      <c r="P302" s="6"/>
      <c r="Q302" s="6"/>
      <c r="R302" s="6"/>
      <c r="S302" s="6"/>
      <c r="T302" s="6"/>
    </row>
    <row r="303" spans="1:20" ht="15.75" customHeight="1">
      <c r="A303" s="30"/>
      <c r="B303" s="6"/>
      <c r="C303" s="32"/>
      <c r="D303" s="32"/>
      <c r="E303" s="33"/>
      <c r="F303" s="31"/>
      <c r="G303" s="6"/>
      <c r="H303" s="6"/>
      <c r="I303" s="6"/>
      <c r="J303" s="6"/>
      <c r="K303" s="6"/>
      <c r="L303" s="6"/>
      <c r="M303" s="6"/>
      <c r="N303" s="6"/>
      <c r="O303" s="6"/>
      <c r="P303" s="6"/>
      <c r="Q303" s="6"/>
      <c r="R303" s="6"/>
      <c r="S303" s="6"/>
      <c r="T303" s="6"/>
    </row>
    <row r="304" spans="1:20" ht="15.75" customHeight="1">
      <c r="A304" s="30"/>
      <c r="B304" s="6"/>
      <c r="C304" s="32"/>
      <c r="D304" s="32"/>
      <c r="E304" s="33"/>
      <c r="F304" s="31"/>
      <c r="G304" s="6"/>
      <c r="H304" s="6"/>
      <c r="I304" s="6"/>
      <c r="J304" s="6"/>
      <c r="K304" s="6"/>
      <c r="L304" s="6"/>
      <c r="M304" s="6"/>
      <c r="N304" s="6"/>
      <c r="O304" s="6"/>
      <c r="P304" s="6"/>
      <c r="Q304" s="6"/>
      <c r="R304" s="6"/>
      <c r="S304" s="6"/>
      <c r="T304" s="6"/>
    </row>
    <row r="305" spans="1:20" ht="15.75" customHeight="1">
      <c r="A305" s="30"/>
      <c r="B305" s="6"/>
      <c r="C305" s="32"/>
      <c r="D305" s="32"/>
      <c r="E305" s="33"/>
      <c r="F305" s="31"/>
      <c r="G305" s="6"/>
      <c r="H305" s="6"/>
      <c r="I305" s="6"/>
      <c r="J305" s="6"/>
      <c r="K305" s="6"/>
      <c r="L305" s="6"/>
      <c r="M305" s="6"/>
      <c r="N305" s="6"/>
      <c r="O305" s="6"/>
      <c r="P305" s="6"/>
      <c r="Q305" s="6"/>
      <c r="R305" s="6"/>
      <c r="S305" s="6"/>
      <c r="T305" s="6"/>
    </row>
    <row r="306" spans="1:20" ht="15.75" customHeight="1">
      <c r="A306" s="30"/>
      <c r="B306" s="6"/>
      <c r="C306" s="32"/>
      <c r="D306" s="32"/>
      <c r="E306" s="33"/>
      <c r="F306" s="31"/>
      <c r="G306" s="6"/>
      <c r="H306" s="6"/>
      <c r="I306" s="6"/>
      <c r="J306" s="6"/>
      <c r="K306" s="6"/>
      <c r="L306" s="6"/>
      <c r="M306" s="6"/>
      <c r="N306" s="6"/>
      <c r="O306" s="6"/>
      <c r="P306" s="6"/>
      <c r="Q306" s="6"/>
      <c r="R306" s="6"/>
      <c r="S306" s="6"/>
      <c r="T306" s="6"/>
    </row>
    <row r="307" spans="1:20" ht="15.75" customHeight="1">
      <c r="A307" s="30"/>
      <c r="B307" s="6"/>
      <c r="C307" s="32"/>
      <c r="D307" s="32"/>
      <c r="E307" s="33"/>
      <c r="F307" s="31"/>
      <c r="G307" s="6"/>
      <c r="H307" s="6"/>
      <c r="I307" s="6"/>
      <c r="J307" s="6"/>
      <c r="K307" s="6"/>
      <c r="L307" s="6"/>
      <c r="M307" s="6"/>
      <c r="N307" s="6"/>
      <c r="O307" s="6"/>
      <c r="P307" s="6"/>
      <c r="Q307" s="6"/>
      <c r="R307" s="6"/>
      <c r="S307" s="6"/>
      <c r="T307" s="6"/>
    </row>
    <row r="308" spans="1:20" ht="15.75" customHeight="1">
      <c r="A308" s="30"/>
      <c r="B308" s="6"/>
      <c r="C308" s="32"/>
      <c r="D308" s="32"/>
      <c r="E308" s="33"/>
      <c r="F308" s="31"/>
      <c r="G308" s="6"/>
      <c r="H308" s="6"/>
      <c r="I308" s="6"/>
      <c r="J308" s="6"/>
      <c r="K308" s="6"/>
      <c r="L308" s="6"/>
      <c r="M308" s="6"/>
      <c r="N308" s="6"/>
      <c r="O308" s="6"/>
      <c r="P308" s="6"/>
      <c r="Q308" s="6"/>
      <c r="R308" s="6"/>
      <c r="S308" s="6"/>
      <c r="T308" s="6"/>
    </row>
    <row r="309" spans="1:20" ht="15.75" customHeight="1">
      <c r="A309" s="30"/>
      <c r="B309" s="6"/>
      <c r="C309" s="32"/>
      <c r="D309" s="32"/>
      <c r="E309" s="33"/>
      <c r="F309" s="31"/>
      <c r="G309" s="6"/>
      <c r="H309" s="6"/>
      <c r="I309" s="6"/>
      <c r="J309" s="6"/>
      <c r="K309" s="6"/>
      <c r="L309" s="6"/>
      <c r="M309" s="6"/>
      <c r="N309" s="6"/>
      <c r="O309" s="6"/>
      <c r="P309" s="6"/>
      <c r="Q309" s="6"/>
      <c r="R309" s="6"/>
      <c r="S309" s="6"/>
      <c r="T309" s="6"/>
    </row>
    <row r="310" spans="1:20" ht="15.75" customHeight="1">
      <c r="A310" s="30"/>
      <c r="B310" s="6"/>
      <c r="C310" s="32"/>
      <c r="D310" s="32"/>
      <c r="E310" s="33"/>
      <c r="F310" s="31"/>
      <c r="G310" s="6"/>
      <c r="H310" s="6"/>
      <c r="I310" s="6"/>
      <c r="J310" s="6"/>
      <c r="K310" s="6"/>
      <c r="L310" s="6"/>
      <c r="M310" s="6"/>
      <c r="N310" s="6"/>
      <c r="O310" s="6"/>
      <c r="P310" s="6"/>
      <c r="Q310" s="6"/>
      <c r="R310" s="6"/>
      <c r="S310" s="6"/>
      <c r="T310" s="6"/>
    </row>
    <row r="311" spans="1:20" ht="15.75" customHeight="1">
      <c r="A311" s="30"/>
      <c r="B311" s="6"/>
      <c r="C311" s="32"/>
      <c r="D311" s="32"/>
      <c r="E311" s="33"/>
      <c r="F311" s="31"/>
      <c r="G311" s="6"/>
      <c r="H311" s="6"/>
      <c r="I311" s="6"/>
      <c r="J311" s="6"/>
      <c r="K311" s="6"/>
      <c r="L311" s="6"/>
      <c r="M311" s="6"/>
      <c r="N311" s="6"/>
      <c r="O311" s="6"/>
      <c r="P311" s="6"/>
      <c r="Q311" s="6"/>
      <c r="R311" s="6"/>
      <c r="S311" s="6"/>
      <c r="T311" s="6"/>
    </row>
    <row r="312" spans="1:20" ht="15.75" customHeight="1">
      <c r="A312" s="30"/>
      <c r="B312" s="6"/>
      <c r="C312" s="32"/>
      <c r="D312" s="32"/>
      <c r="E312" s="33"/>
      <c r="F312" s="31"/>
      <c r="G312" s="6"/>
      <c r="H312" s="6"/>
      <c r="I312" s="6"/>
      <c r="J312" s="6"/>
      <c r="K312" s="6"/>
      <c r="L312" s="6"/>
      <c r="M312" s="6"/>
      <c r="N312" s="6"/>
      <c r="O312" s="6"/>
      <c r="P312" s="6"/>
      <c r="Q312" s="6"/>
      <c r="R312" s="6"/>
      <c r="S312" s="6"/>
      <c r="T312" s="6"/>
    </row>
    <row r="313" spans="1:20" ht="15.75" customHeight="1">
      <c r="A313" s="30"/>
      <c r="B313" s="6"/>
      <c r="C313" s="32"/>
      <c r="D313" s="32"/>
      <c r="E313" s="33"/>
      <c r="F313" s="31"/>
      <c r="G313" s="6"/>
      <c r="H313" s="6"/>
      <c r="I313" s="6"/>
      <c r="J313" s="6"/>
      <c r="K313" s="6"/>
      <c r="L313" s="6"/>
      <c r="M313" s="6"/>
      <c r="N313" s="6"/>
      <c r="O313" s="6"/>
      <c r="P313" s="6"/>
      <c r="Q313" s="6"/>
      <c r="R313" s="6"/>
      <c r="S313" s="6"/>
      <c r="T313" s="6"/>
    </row>
    <row r="314" spans="1:20" ht="15.75" customHeight="1">
      <c r="A314" s="30"/>
      <c r="B314" s="6"/>
      <c r="C314" s="32"/>
      <c r="D314" s="32"/>
      <c r="E314" s="33"/>
      <c r="F314" s="31"/>
      <c r="G314" s="6"/>
      <c r="H314" s="6"/>
      <c r="I314" s="6"/>
      <c r="J314" s="6"/>
      <c r="K314" s="6"/>
      <c r="L314" s="6"/>
      <c r="M314" s="6"/>
      <c r="N314" s="6"/>
      <c r="O314" s="6"/>
      <c r="P314" s="6"/>
      <c r="Q314" s="6"/>
      <c r="R314" s="6"/>
      <c r="S314" s="6"/>
      <c r="T314" s="6"/>
    </row>
    <row r="315" spans="1:20" ht="15.75" customHeight="1">
      <c r="A315" s="30"/>
      <c r="B315" s="6"/>
      <c r="C315" s="32"/>
      <c r="D315" s="32"/>
      <c r="E315" s="33"/>
      <c r="F315" s="31"/>
      <c r="G315" s="6"/>
      <c r="H315" s="6"/>
      <c r="I315" s="6"/>
      <c r="J315" s="6"/>
      <c r="K315" s="6"/>
      <c r="L315" s="6"/>
      <c r="M315" s="6"/>
      <c r="N315" s="6"/>
      <c r="O315" s="6"/>
      <c r="P315" s="6"/>
      <c r="Q315" s="6"/>
      <c r="R315" s="6"/>
      <c r="S315" s="6"/>
      <c r="T315" s="6"/>
    </row>
    <row r="316" spans="1:20" ht="15.75" customHeight="1">
      <c r="A316" s="30"/>
      <c r="B316" s="6"/>
      <c r="C316" s="32"/>
      <c r="D316" s="32"/>
      <c r="E316" s="33"/>
      <c r="F316" s="31"/>
      <c r="G316" s="6"/>
      <c r="H316" s="6"/>
      <c r="I316" s="6"/>
      <c r="J316" s="6"/>
      <c r="K316" s="6"/>
      <c r="L316" s="6"/>
      <c r="M316" s="6"/>
      <c r="N316" s="6"/>
      <c r="O316" s="6"/>
      <c r="P316" s="6"/>
      <c r="Q316" s="6"/>
      <c r="R316" s="6"/>
      <c r="S316" s="6"/>
      <c r="T316" s="6"/>
    </row>
    <row r="317" spans="1:20" ht="15.75" customHeight="1">
      <c r="A317" s="30"/>
      <c r="B317" s="6"/>
      <c r="C317" s="32"/>
      <c r="D317" s="32"/>
      <c r="E317" s="33"/>
      <c r="F317" s="31"/>
      <c r="G317" s="6"/>
      <c r="H317" s="6"/>
      <c r="I317" s="6"/>
      <c r="J317" s="6"/>
      <c r="K317" s="6"/>
      <c r="L317" s="6"/>
      <c r="M317" s="6"/>
      <c r="N317" s="6"/>
      <c r="O317" s="6"/>
      <c r="P317" s="6"/>
      <c r="Q317" s="6"/>
      <c r="R317" s="6"/>
      <c r="S317" s="6"/>
      <c r="T317" s="6"/>
    </row>
    <row r="318" spans="1:20" ht="15.75" customHeight="1">
      <c r="A318" s="30"/>
      <c r="B318" s="6"/>
      <c r="C318" s="32"/>
      <c r="D318" s="32"/>
      <c r="E318" s="33"/>
      <c r="F318" s="31"/>
      <c r="G318" s="6"/>
      <c r="H318" s="6"/>
      <c r="I318" s="6"/>
      <c r="J318" s="6"/>
      <c r="K318" s="6"/>
      <c r="L318" s="6"/>
      <c r="M318" s="6"/>
      <c r="N318" s="6"/>
      <c r="O318" s="6"/>
      <c r="P318" s="6"/>
      <c r="Q318" s="6"/>
      <c r="R318" s="6"/>
      <c r="S318" s="6"/>
      <c r="T318" s="6"/>
    </row>
    <row r="319" spans="1:20" ht="15.75" customHeight="1">
      <c r="A319" s="30"/>
      <c r="B319" s="6"/>
      <c r="C319" s="32"/>
      <c r="D319" s="32"/>
      <c r="E319" s="33"/>
      <c r="F319" s="31"/>
      <c r="G319" s="6"/>
      <c r="H319" s="6"/>
      <c r="I319" s="6"/>
      <c r="J319" s="6"/>
      <c r="K319" s="6"/>
      <c r="L319" s="6"/>
      <c r="M319" s="6"/>
      <c r="N319" s="6"/>
      <c r="O319" s="6"/>
      <c r="P319" s="6"/>
      <c r="Q319" s="6"/>
      <c r="R319" s="6"/>
      <c r="S319" s="6"/>
      <c r="T319" s="6"/>
    </row>
    <row r="320" spans="1:20" ht="15.75" customHeight="1">
      <c r="A320" s="30"/>
      <c r="B320" s="6"/>
      <c r="C320" s="32"/>
      <c r="D320" s="32"/>
      <c r="E320" s="33"/>
      <c r="F320" s="31"/>
      <c r="G320" s="6"/>
      <c r="H320" s="6"/>
      <c r="I320" s="6"/>
      <c r="J320" s="6"/>
      <c r="K320" s="6"/>
      <c r="L320" s="6"/>
      <c r="M320" s="6"/>
      <c r="N320" s="6"/>
      <c r="O320" s="6"/>
      <c r="P320" s="6"/>
      <c r="Q320" s="6"/>
      <c r="R320" s="6"/>
      <c r="S320" s="6"/>
      <c r="T320" s="6"/>
    </row>
    <row r="321" spans="1:20" ht="15.75" customHeight="1">
      <c r="A321" s="30"/>
      <c r="B321" s="6"/>
      <c r="C321" s="32"/>
      <c r="D321" s="32"/>
      <c r="E321" s="33"/>
      <c r="F321" s="31"/>
      <c r="G321" s="6"/>
      <c r="H321" s="6"/>
      <c r="I321" s="6"/>
      <c r="J321" s="6"/>
      <c r="K321" s="6"/>
      <c r="L321" s="6"/>
      <c r="M321" s="6"/>
      <c r="N321" s="6"/>
      <c r="O321" s="6"/>
      <c r="P321" s="6"/>
      <c r="Q321" s="6"/>
      <c r="R321" s="6"/>
      <c r="S321" s="6"/>
      <c r="T321" s="6"/>
    </row>
    <row r="322" spans="1:20" ht="15.75" customHeight="1">
      <c r="A322" s="30"/>
      <c r="B322" s="6"/>
      <c r="C322" s="32"/>
      <c r="D322" s="32"/>
      <c r="E322" s="33"/>
      <c r="F322" s="31"/>
      <c r="G322" s="6"/>
      <c r="H322" s="6"/>
      <c r="I322" s="6"/>
      <c r="J322" s="6"/>
      <c r="K322" s="6"/>
      <c r="L322" s="6"/>
      <c r="M322" s="6"/>
      <c r="N322" s="6"/>
      <c r="O322" s="6"/>
      <c r="P322" s="6"/>
      <c r="Q322" s="6"/>
      <c r="R322" s="6"/>
      <c r="S322" s="6"/>
      <c r="T322" s="6"/>
    </row>
    <row r="323" spans="1:20" ht="15.75" customHeight="1">
      <c r="A323" s="30"/>
      <c r="B323" s="6"/>
      <c r="C323" s="32"/>
      <c r="D323" s="32"/>
      <c r="E323" s="33"/>
      <c r="F323" s="31"/>
      <c r="G323" s="6"/>
      <c r="H323" s="6"/>
      <c r="I323" s="6"/>
      <c r="J323" s="6"/>
      <c r="K323" s="6"/>
      <c r="L323" s="6"/>
      <c r="M323" s="6"/>
      <c r="N323" s="6"/>
      <c r="O323" s="6"/>
      <c r="P323" s="6"/>
      <c r="Q323" s="6"/>
      <c r="R323" s="6"/>
      <c r="S323" s="6"/>
      <c r="T323" s="6"/>
    </row>
    <row r="324" spans="1:20" ht="15.75" customHeight="1">
      <c r="A324" s="30"/>
      <c r="B324" s="6"/>
      <c r="C324" s="32"/>
      <c r="D324" s="32"/>
      <c r="E324" s="33"/>
      <c r="F324" s="31"/>
      <c r="G324" s="6"/>
      <c r="H324" s="6"/>
      <c r="I324" s="6"/>
      <c r="J324" s="6"/>
      <c r="K324" s="6"/>
      <c r="L324" s="6"/>
      <c r="M324" s="6"/>
      <c r="N324" s="6"/>
      <c r="O324" s="6"/>
      <c r="P324" s="6"/>
      <c r="Q324" s="6"/>
      <c r="R324" s="6"/>
      <c r="S324" s="6"/>
      <c r="T324" s="6"/>
    </row>
    <row r="325" spans="1:20" ht="15.75" customHeight="1">
      <c r="A325" s="30"/>
      <c r="B325" s="6"/>
      <c r="C325" s="32"/>
      <c r="D325" s="32"/>
      <c r="E325" s="33"/>
      <c r="F325" s="31"/>
      <c r="G325" s="6"/>
      <c r="H325" s="6"/>
      <c r="I325" s="6"/>
      <c r="J325" s="6"/>
      <c r="K325" s="6"/>
      <c r="L325" s="6"/>
      <c r="M325" s="6"/>
      <c r="N325" s="6"/>
      <c r="O325" s="6"/>
      <c r="P325" s="6"/>
      <c r="Q325" s="6"/>
      <c r="R325" s="6"/>
      <c r="S325" s="6"/>
      <c r="T325" s="6"/>
    </row>
    <row r="326" spans="1:20" ht="15.75" customHeight="1">
      <c r="A326" s="30"/>
      <c r="B326" s="6"/>
      <c r="C326" s="32"/>
      <c r="D326" s="32"/>
      <c r="E326" s="33"/>
      <c r="F326" s="31"/>
      <c r="G326" s="6"/>
      <c r="H326" s="6"/>
      <c r="I326" s="6"/>
      <c r="J326" s="6"/>
      <c r="K326" s="6"/>
      <c r="L326" s="6"/>
      <c r="M326" s="6"/>
      <c r="N326" s="6"/>
      <c r="O326" s="6"/>
      <c r="P326" s="6"/>
      <c r="Q326" s="6"/>
      <c r="R326" s="6"/>
      <c r="S326" s="6"/>
      <c r="T326" s="6"/>
    </row>
    <row r="327" spans="1:20" ht="15.75" customHeight="1">
      <c r="A327" s="30"/>
      <c r="B327" s="6"/>
      <c r="C327" s="32"/>
      <c r="D327" s="32"/>
      <c r="E327" s="33"/>
      <c r="F327" s="31"/>
      <c r="G327" s="6"/>
      <c r="H327" s="6"/>
      <c r="I327" s="6"/>
      <c r="J327" s="6"/>
      <c r="K327" s="6"/>
      <c r="L327" s="6"/>
      <c r="M327" s="6"/>
      <c r="N327" s="6"/>
      <c r="O327" s="6"/>
      <c r="P327" s="6"/>
      <c r="Q327" s="6"/>
      <c r="R327" s="6"/>
      <c r="S327" s="6"/>
      <c r="T327" s="6"/>
    </row>
    <row r="328" spans="1:20" ht="15.75" customHeight="1">
      <c r="A328" s="30"/>
      <c r="B328" s="6"/>
      <c r="C328" s="32"/>
      <c r="D328" s="32"/>
      <c r="E328" s="33"/>
      <c r="F328" s="31"/>
      <c r="G328" s="6"/>
      <c r="H328" s="6"/>
      <c r="I328" s="6"/>
      <c r="J328" s="6"/>
      <c r="K328" s="6"/>
      <c r="L328" s="6"/>
      <c r="M328" s="6"/>
      <c r="N328" s="6"/>
      <c r="O328" s="6"/>
      <c r="P328" s="6"/>
      <c r="Q328" s="6"/>
      <c r="R328" s="6"/>
      <c r="S328" s="6"/>
      <c r="T328" s="6"/>
    </row>
    <row r="329" spans="1:20" ht="15.75" customHeight="1">
      <c r="A329" s="30"/>
      <c r="B329" s="6"/>
      <c r="C329" s="32"/>
      <c r="D329" s="32"/>
      <c r="E329" s="33"/>
      <c r="F329" s="31"/>
      <c r="G329" s="6"/>
      <c r="H329" s="6"/>
      <c r="I329" s="6"/>
      <c r="J329" s="6"/>
      <c r="K329" s="6"/>
      <c r="L329" s="6"/>
      <c r="M329" s="6"/>
      <c r="N329" s="6"/>
      <c r="O329" s="6"/>
      <c r="P329" s="6"/>
      <c r="Q329" s="6"/>
      <c r="R329" s="6"/>
      <c r="S329" s="6"/>
      <c r="T329" s="6"/>
    </row>
    <row r="330" spans="1:20" ht="15.75" customHeight="1">
      <c r="A330" s="30"/>
      <c r="B330" s="6"/>
      <c r="C330" s="32"/>
      <c r="D330" s="32"/>
      <c r="E330" s="33"/>
      <c r="F330" s="31"/>
      <c r="G330" s="6"/>
      <c r="H330" s="6"/>
      <c r="I330" s="6"/>
      <c r="J330" s="6"/>
      <c r="K330" s="6"/>
      <c r="L330" s="6"/>
      <c r="M330" s="6"/>
      <c r="N330" s="6"/>
      <c r="O330" s="6"/>
      <c r="P330" s="6"/>
      <c r="Q330" s="6"/>
      <c r="R330" s="6"/>
      <c r="S330" s="6"/>
      <c r="T330" s="6"/>
    </row>
    <row r="331" spans="1:20" ht="15.75" customHeight="1">
      <c r="A331" s="30"/>
      <c r="B331" s="6"/>
      <c r="C331" s="32"/>
      <c r="D331" s="32"/>
      <c r="E331" s="33"/>
      <c r="F331" s="31"/>
      <c r="G331" s="6"/>
      <c r="H331" s="6"/>
      <c r="I331" s="6"/>
      <c r="J331" s="6"/>
      <c r="K331" s="6"/>
      <c r="L331" s="6"/>
      <c r="M331" s="6"/>
      <c r="N331" s="6"/>
      <c r="O331" s="6"/>
      <c r="P331" s="6"/>
      <c r="Q331" s="6"/>
      <c r="R331" s="6"/>
      <c r="S331" s="6"/>
      <c r="T331" s="6"/>
    </row>
    <row r="332" spans="1:20" ht="15.75" customHeight="1">
      <c r="A332" s="30"/>
      <c r="B332" s="6"/>
      <c r="C332" s="32"/>
      <c r="D332" s="32"/>
      <c r="E332" s="33"/>
      <c r="F332" s="31"/>
      <c r="G332" s="6"/>
      <c r="H332" s="6"/>
      <c r="I332" s="6"/>
      <c r="J332" s="6"/>
      <c r="K332" s="6"/>
      <c r="L332" s="6"/>
      <c r="M332" s="6"/>
      <c r="N332" s="6"/>
      <c r="O332" s="6"/>
      <c r="P332" s="6"/>
      <c r="Q332" s="6"/>
      <c r="R332" s="6"/>
      <c r="S332" s="6"/>
      <c r="T332" s="6"/>
    </row>
    <row r="333" spans="1:20" ht="15.75" customHeight="1">
      <c r="A333" s="30"/>
      <c r="B333" s="6"/>
      <c r="C333" s="32"/>
      <c r="D333" s="32"/>
      <c r="E333" s="33"/>
      <c r="F333" s="31"/>
      <c r="G333" s="6"/>
      <c r="H333" s="6"/>
      <c r="I333" s="6"/>
      <c r="J333" s="6"/>
      <c r="K333" s="6"/>
      <c r="L333" s="6"/>
      <c r="M333" s="6"/>
      <c r="N333" s="6"/>
      <c r="O333" s="6"/>
      <c r="P333" s="6"/>
      <c r="Q333" s="6"/>
      <c r="R333" s="6"/>
      <c r="S333" s="6"/>
      <c r="T333" s="6"/>
    </row>
    <row r="334" spans="1:20" ht="15.75" customHeight="1">
      <c r="A334" s="30"/>
      <c r="B334" s="6"/>
      <c r="C334" s="32"/>
      <c r="D334" s="32"/>
      <c r="E334" s="33"/>
      <c r="F334" s="31"/>
      <c r="G334" s="6"/>
      <c r="H334" s="6"/>
      <c r="I334" s="6"/>
      <c r="J334" s="6"/>
      <c r="K334" s="6"/>
      <c r="L334" s="6"/>
      <c r="M334" s="6"/>
      <c r="N334" s="6"/>
      <c r="O334" s="6"/>
      <c r="P334" s="6"/>
      <c r="Q334" s="6"/>
      <c r="R334" s="6"/>
      <c r="S334" s="6"/>
      <c r="T334" s="6"/>
    </row>
    <row r="335" spans="1:20" ht="15.75" customHeight="1">
      <c r="A335" s="30"/>
      <c r="B335" s="6"/>
      <c r="C335" s="32"/>
      <c r="D335" s="32"/>
      <c r="E335" s="33"/>
      <c r="F335" s="31"/>
      <c r="G335" s="6"/>
      <c r="H335" s="6"/>
      <c r="I335" s="6"/>
      <c r="J335" s="6"/>
      <c r="K335" s="6"/>
      <c r="L335" s="6"/>
      <c r="M335" s="6"/>
      <c r="N335" s="6"/>
      <c r="O335" s="6"/>
      <c r="P335" s="6"/>
      <c r="Q335" s="6"/>
      <c r="R335" s="6"/>
      <c r="S335" s="6"/>
      <c r="T335" s="6"/>
    </row>
    <row r="336" spans="1:20" ht="15.75" customHeight="1">
      <c r="A336" s="30"/>
      <c r="B336" s="6"/>
      <c r="C336" s="32"/>
      <c r="D336" s="32"/>
      <c r="E336" s="33"/>
      <c r="F336" s="31"/>
      <c r="G336" s="6"/>
      <c r="H336" s="6"/>
      <c r="I336" s="6"/>
      <c r="J336" s="6"/>
      <c r="K336" s="6"/>
      <c r="L336" s="6"/>
      <c r="M336" s="6"/>
      <c r="N336" s="6"/>
      <c r="O336" s="6"/>
      <c r="P336" s="6"/>
      <c r="Q336" s="6"/>
      <c r="R336" s="6"/>
      <c r="S336" s="6"/>
      <c r="T336" s="6"/>
    </row>
    <row r="337" spans="1:20" ht="15.75" customHeight="1">
      <c r="A337" s="30"/>
      <c r="B337" s="6"/>
      <c r="C337" s="32"/>
      <c r="D337" s="32"/>
      <c r="E337" s="33"/>
      <c r="F337" s="31"/>
      <c r="G337" s="6"/>
      <c r="H337" s="6"/>
      <c r="I337" s="6"/>
      <c r="J337" s="6"/>
      <c r="K337" s="6"/>
      <c r="L337" s="6"/>
      <c r="M337" s="6"/>
      <c r="N337" s="6"/>
      <c r="O337" s="6"/>
      <c r="P337" s="6"/>
      <c r="Q337" s="6"/>
      <c r="R337" s="6"/>
      <c r="S337" s="6"/>
      <c r="T337" s="6"/>
    </row>
    <row r="338" spans="1:20" ht="15.75" customHeight="1">
      <c r="A338" s="30"/>
      <c r="B338" s="6"/>
      <c r="C338" s="32"/>
      <c r="D338" s="32"/>
      <c r="E338" s="33"/>
      <c r="F338" s="31"/>
      <c r="G338" s="6"/>
      <c r="H338" s="6"/>
      <c r="I338" s="6"/>
      <c r="J338" s="6"/>
      <c r="K338" s="6"/>
      <c r="L338" s="6"/>
      <c r="M338" s="6"/>
      <c r="N338" s="6"/>
      <c r="O338" s="6"/>
      <c r="P338" s="6"/>
      <c r="Q338" s="6"/>
      <c r="R338" s="6"/>
      <c r="S338" s="6"/>
      <c r="T338" s="6"/>
    </row>
    <row r="339" spans="1:20" ht="15.75" customHeight="1">
      <c r="A339" s="30"/>
      <c r="B339" s="6"/>
      <c r="C339" s="32"/>
      <c r="D339" s="32"/>
      <c r="E339" s="33"/>
      <c r="F339" s="31"/>
      <c r="G339" s="6"/>
      <c r="H339" s="6"/>
      <c r="I339" s="6"/>
      <c r="J339" s="6"/>
      <c r="K339" s="6"/>
      <c r="L339" s="6"/>
      <c r="M339" s="6"/>
      <c r="N339" s="6"/>
      <c r="O339" s="6"/>
      <c r="P339" s="6"/>
      <c r="Q339" s="6"/>
      <c r="R339" s="6"/>
      <c r="S339" s="6"/>
      <c r="T339" s="6"/>
    </row>
    <row r="340" spans="1:20" ht="15.75" customHeight="1">
      <c r="A340" s="30"/>
      <c r="B340" s="6"/>
      <c r="C340" s="32"/>
      <c r="D340" s="32"/>
      <c r="E340" s="33"/>
      <c r="F340" s="31"/>
      <c r="G340" s="6"/>
      <c r="H340" s="6"/>
      <c r="I340" s="6"/>
      <c r="J340" s="6"/>
      <c r="K340" s="6"/>
      <c r="L340" s="6"/>
      <c r="M340" s="6"/>
      <c r="N340" s="6"/>
      <c r="O340" s="6"/>
      <c r="P340" s="6"/>
      <c r="Q340" s="6"/>
      <c r="R340" s="6"/>
      <c r="S340" s="6"/>
      <c r="T340" s="6"/>
    </row>
    <row r="341" spans="1:20" ht="15.75" customHeight="1">
      <c r="A341" s="30"/>
      <c r="B341" s="6"/>
      <c r="C341" s="32"/>
      <c r="D341" s="32"/>
      <c r="E341" s="33"/>
      <c r="F341" s="31"/>
      <c r="G341" s="6"/>
      <c r="H341" s="6"/>
      <c r="I341" s="6"/>
      <c r="J341" s="6"/>
      <c r="K341" s="6"/>
      <c r="L341" s="6"/>
      <c r="M341" s="6"/>
      <c r="N341" s="6"/>
      <c r="O341" s="6"/>
      <c r="P341" s="6"/>
      <c r="Q341" s="6"/>
      <c r="R341" s="6"/>
      <c r="S341" s="6"/>
      <c r="T341" s="6"/>
    </row>
    <row r="342" spans="1:20" ht="15.75" customHeight="1">
      <c r="A342" s="30"/>
      <c r="B342" s="6"/>
      <c r="C342" s="32"/>
      <c r="D342" s="32"/>
      <c r="E342" s="33"/>
      <c r="F342" s="31"/>
      <c r="G342" s="6"/>
      <c r="H342" s="6"/>
      <c r="I342" s="6"/>
      <c r="J342" s="6"/>
      <c r="K342" s="6"/>
      <c r="L342" s="6"/>
      <c r="M342" s="6"/>
      <c r="N342" s="6"/>
      <c r="O342" s="6"/>
      <c r="P342" s="6"/>
      <c r="Q342" s="6"/>
      <c r="R342" s="6"/>
      <c r="S342" s="6"/>
      <c r="T342" s="6"/>
    </row>
    <row r="343" spans="1:20" ht="15.75" customHeight="1">
      <c r="A343" s="30"/>
      <c r="B343" s="6"/>
      <c r="C343" s="32"/>
      <c r="D343" s="32"/>
      <c r="E343" s="33"/>
      <c r="F343" s="31"/>
      <c r="G343" s="6"/>
      <c r="H343" s="6"/>
      <c r="I343" s="6"/>
      <c r="J343" s="6"/>
      <c r="K343" s="6"/>
      <c r="L343" s="6"/>
      <c r="M343" s="6"/>
      <c r="N343" s="6"/>
      <c r="O343" s="6"/>
      <c r="P343" s="6"/>
      <c r="Q343" s="6"/>
      <c r="R343" s="6"/>
      <c r="S343" s="6"/>
      <c r="T343" s="6"/>
    </row>
    <row r="344" spans="1:20" ht="15.75" customHeight="1">
      <c r="A344" s="30"/>
      <c r="B344" s="6"/>
      <c r="C344" s="32"/>
      <c r="D344" s="32"/>
      <c r="E344" s="33"/>
      <c r="F344" s="31"/>
      <c r="G344" s="6"/>
      <c r="H344" s="6"/>
      <c r="I344" s="6"/>
      <c r="J344" s="6"/>
      <c r="K344" s="6"/>
      <c r="L344" s="6"/>
      <c r="M344" s="6"/>
      <c r="N344" s="6"/>
      <c r="O344" s="6"/>
      <c r="P344" s="6"/>
      <c r="Q344" s="6"/>
      <c r="R344" s="6"/>
      <c r="S344" s="6"/>
      <c r="T344" s="6"/>
    </row>
    <row r="345" spans="1:20" ht="15.75" customHeight="1">
      <c r="A345" s="30"/>
      <c r="B345" s="6"/>
      <c r="C345" s="32"/>
      <c r="D345" s="32"/>
      <c r="E345" s="33"/>
      <c r="F345" s="31"/>
      <c r="G345" s="6"/>
      <c r="H345" s="6"/>
      <c r="I345" s="6"/>
      <c r="J345" s="6"/>
      <c r="K345" s="6"/>
      <c r="L345" s="6"/>
      <c r="M345" s="6"/>
      <c r="N345" s="6"/>
      <c r="O345" s="6"/>
      <c r="P345" s="6"/>
      <c r="Q345" s="6"/>
      <c r="R345" s="6"/>
      <c r="S345" s="6"/>
      <c r="T345" s="6"/>
    </row>
    <row r="346" spans="1:20" ht="15.75" customHeight="1">
      <c r="A346" s="30"/>
      <c r="B346" s="6"/>
      <c r="C346" s="32"/>
      <c r="D346" s="32"/>
      <c r="E346" s="33"/>
      <c r="F346" s="31"/>
      <c r="G346" s="6"/>
      <c r="H346" s="6"/>
      <c r="I346" s="6"/>
      <c r="J346" s="6"/>
      <c r="K346" s="6"/>
      <c r="L346" s="6"/>
      <c r="M346" s="6"/>
      <c r="N346" s="6"/>
      <c r="O346" s="6"/>
      <c r="P346" s="6"/>
      <c r="Q346" s="6"/>
      <c r="R346" s="6"/>
      <c r="S346" s="6"/>
      <c r="T346" s="6"/>
    </row>
    <row r="347" spans="1:20" ht="15.75" customHeight="1">
      <c r="A347" s="30"/>
      <c r="B347" s="6"/>
      <c r="C347" s="32"/>
      <c r="D347" s="32"/>
      <c r="E347" s="33"/>
      <c r="F347" s="31"/>
      <c r="G347" s="6"/>
      <c r="H347" s="6"/>
      <c r="I347" s="6"/>
      <c r="J347" s="6"/>
      <c r="K347" s="6"/>
      <c r="L347" s="6"/>
      <c r="M347" s="6"/>
      <c r="N347" s="6"/>
      <c r="O347" s="6"/>
      <c r="P347" s="6"/>
      <c r="Q347" s="6"/>
      <c r="R347" s="6"/>
      <c r="S347" s="6"/>
      <c r="T347" s="6"/>
    </row>
    <row r="348" spans="1:20" ht="15.75" customHeight="1">
      <c r="A348" s="30"/>
      <c r="B348" s="6"/>
      <c r="C348" s="32"/>
      <c r="D348" s="32"/>
      <c r="E348" s="33"/>
      <c r="F348" s="31"/>
      <c r="G348" s="6"/>
      <c r="H348" s="6"/>
      <c r="I348" s="6"/>
      <c r="J348" s="6"/>
      <c r="K348" s="6"/>
      <c r="L348" s="6"/>
      <c r="M348" s="6"/>
      <c r="N348" s="6"/>
      <c r="O348" s="6"/>
      <c r="P348" s="6"/>
      <c r="Q348" s="6"/>
      <c r="R348" s="6"/>
      <c r="S348" s="6"/>
      <c r="T348" s="6"/>
    </row>
    <row r="349" spans="1:20" ht="15.75" customHeight="1">
      <c r="A349" s="30"/>
      <c r="B349" s="6"/>
      <c r="C349" s="32"/>
      <c r="D349" s="32"/>
      <c r="E349" s="33"/>
      <c r="F349" s="31"/>
      <c r="G349" s="6"/>
      <c r="H349" s="6"/>
      <c r="I349" s="6"/>
      <c r="J349" s="6"/>
      <c r="K349" s="6"/>
      <c r="L349" s="6"/>
      <c r="M349" s="6"/>
      <c r="N349" s="6"/>
      <c r="O349" s="6"/>
      <c r="P349" s="6"/>
      <c r="Q349" s="6"/>
      <c r="R349" s="6"/>
      <c r="S349" s="6"/>
      <c r="T349" s="6"/>
    </row>
    <row r="350" spans="1:20" ht="15.75" customHeight="1">
      <c r="A350" s="30"/>
      <c r="B350" s="6"/>
      <c r="C350" s="32"/>
      <c r="D350" s="32"/>
      <c r="E350" s="33"/>
      <c r="F350" s="31"/>
      <c r="G350" s="6"/>
      <c r="H350" s="6"/>
      <c r="I350" s="6"/>
      <c r="J350" s="6"/>
      <c r="K350" s="6"/>
      <c r="L350" s="6"/>
      <c r="M350" s="6"/>
      <c r="N350" s="6"/>
      <c r="O350" s="6"/>
      <c r="P350" s="6"/>
      <c r="Q350" s="6"/>
      <c r="R350" s="6"/>
      <c r="S350" s="6"/>
      <c r="T350" s="6"/>
    </row>
    <row r="351" spans="1:20" ht="15.75" customHeight="1">
      <c r="A351" s="30"/>
      <c r="B351" s="6"/>
      <c r="C351" s="32"/>
      <c r="D351" s="32"/>
      <c r="E351" s="33"/>
      <c r="F351" s="31"/>
      <c r="G351" s="6"/>
      <c r="H351" s="6"/>
      <c r="I351" s="6"/>
      <c r="J351" s="6"/>
      <c r="K351" s="6"/>
      <c r="L351" s="6"/>
      <c r="M351" s="6"/>
      <c r="N351" s="6"/>
      <c r="O351" s="6"/>
      <c r="P351" s="6"/>
      <c r="Q351" s="6"/>
      <c r="R351" s="6"/>
      <c r="S351" s="6"/>
      <c r="T351" s="6"/>
    </row>
    <row r="352" spans="1:20" ht="15.75" customHeight="1">
      <c r="A352" s="30"/>
      <c r="B352" s="6"/>
      <c r="C352" s="32"/>
      <c r="D352" s="32"/>
      <c r="E352" s="33"/>
      <c r="F352" s="31"/>
      <c r="G352" s="6"/>
      <c r="H352" s="6"/>
      <c r="I352" s="6"/>
      <c r="J352" s="6"/>
      <c r="K352" s="6"/>
      <c r="L352" s="6"/>
      <c r="M352" s="6"/>
      <c r="N352" s="6"/>
      <c r="O352" s="6"/>
      <c r="P352" s="6"/>
      <c r="Q352" s="6"/>
      <c r="R352" s="6"/>
      <c r="S352" s="6"/>
      <c r="T352" s="6"/>
    </row>
    <row r="353" spans="1:20" ht="15.75" customHeight="1">
      <c r="A353" s="30"/>
      <c r="B353" s="6"/>
      <c r="C353" s="32"/>
      <c r="D353" s="32"/>
      <c r="E353" s="33"/>
      <c r="F353" s="31"/>
      <c r="G353" s="6"/>
      <c r="H353" s="6"/>
      <c r="I353" s="6"/>
      <c r="J353" s="6"/>
      <c r="K353" s="6"/>
      <c r="L353" s="6"/>
      <c r="M353" s="6"/>
      <c r="N353" s="6"/>
      <c r="O353" s="6"/>
      <c r="P353" s="6"/>
      <c r="Q353" s="6"/>
      <c r="R353" s="6"/>
      <c r="S353" s="6"/>
      <c r="T353" s="6"/>
    </row>
    <row r="354" spans="1:20" ht="15.75" customHeight="1">
      <c r="A354" s="30"/>
      <c r="B354" s="6"/>
      <c r="C354" s="32"/>
      <c r="D354" s="32"/>
      <c r="E354" s="33"/>
      <c r="F354" s="31"/>
      <c r="G354" s="6"/>
      <c r="H354" s="6"/>
      <c r="I354" s="6"/>
      <c r="J354" s="6"/>
      <c r="K354" s="6"/>
      <c r="L354" s="6"/>
      <c r="M354" s="6"/>
      <c r="N354" s="6"/>
      <c r="O354" s="6"/>
      <c r="P354" s="6"/>
      <c r="Q354" s="6"/>
      <c r="R354" s="6"/>
      <c r="S354" s="6"/>
      <c r="T354" s="6"/>
    </row>
    <row r="355" spans="1:20" ht="15.75" customHeight="1">
      <c r="A355" s="30"/>
      <c r="B355" s="6"/>
      <c r="C355" s="32"/>
      <c r="D355" s="32"/>
      <c r="E355" s="33"/>
      <c r="F355" s="31"/>
      <c r="G355" s="6"/>
      <c r="H355" s="6"/>
      <c r="I355" s="6"/>
      <c r="J355" s="6"/>
      <c r="K355" s="6"/>
      <c r="L355" s="6"/>
      <c r="M355" s="6"/>
      <c r="N355" s="6"/>
      <c r="O355" s="6"/>
      <c r="P355" s="6"/>
      <c r="Q355" s="6"/>
      <c r="R355" s="6"/>
      <c r="S355" s="6"/>
      <c r="T355" s="6"/>
    </row>
    <row r="356" spans="1:20" ht="15.75" customHeight="1">
      <c r="A356" s="30"/>
      <c r="B356" s="6"/>
      <c r="C356" s="32"/>
      <c r="D356" s="32"/>
      <c r="E356" s="33"/>
      <c r="F356" s="31"/>
      <c r="G356" s="6"/>
      <c r="H356" s="6"/>
      <c r="I356" s="6"/>
      <c r="J356" s="6"/>
      <c r="K356" s="6"/>
      <c r="L356" s="6"/>
      <c r="M356" s="6"/>
      <c r="N356" s="6"/>
      <c r="O356" s="6"/>
      <c r="P356" s="6"/>
      <c r="Q356" s="6"/>
      <c r="R356" s="6"/>
      <c r="S356" s="6"/>
      <c r="T356" s="6"/>
    </row>
    <row r="357" spans="1:20" ht="15.75" customHeight="1">
      <c r="A357" s="30"/>
      <c r="B357" s="6"/>
      <c r="C357" s="32"/>
      <c r="D357" s="32"/>
      <c r="E357" s="33"/>
      <c r="F357" s="31"/>
      <c r="G357" s="6"/>
      <c r="H357" s="6"/>
      <c r="I357" s="6"/>
      <c r="J357" s="6"/>
      <c r="K357" s="6"/>
      <c r="L357" s="6"/>
      <c r="M357" s="6"/>
      <c r="N357" s="6"/>
      <c r="O357" s="6"/>
      <c r="P357" s="6"/>
      <c r="Q357" s="6"/>
      <c r="R357" s="6"/>
      <c r="S357" s="6"/>
      <c r="T357" s="6"/>
    </row>
    <row r="358" spans="1:20" ht="15.75" customHeight="1">
      <c r="A358" s="30"/>
      <c r="B358" s="6"/>
      <c r="C358" s="32"/>
      <c r="D358" s="32"/>
      <c r="E358" s="33"/>
      <c r="F358" s="31"/>
      <c r="G358" s="6"/>
      <c r="H358" s="6"/>
      <c r="I358" s="6"/>
      <c r="J358" s="6"/>
      <c r="K358" s="6"/>
      <c r="L358" s="6"/>
      <c r="M358" s="6"/>
      <c r="N358" s="6"/>
      <c r="O358" s="6"/>
      <c r="P358" s="6"/>
      <c r="Q358" s="6"/>
      <c r="R358" s="6"/>
      <c r="S358" s="6"/>
      <c r="T358" s="6"/>
    </row>
    <row r="359" spans="1:20" ht="15.75" customHeight="1">
      <c r="A359" s="30"/>
      <c r="B359" s="6"/>
      <c r="C359" s="32"/>
      <c r="D359" s="32"/>
      <c r="E359" s="33"/>
      <c r="F359" s="31"/>
      <c r="G359" s="6"/>
      <c r="H359" s="6"/>
      <c r="I359" s="6"/>
      <c r="J359" s="6"/>
      <c r="K359" s="6"/>
      <c r="L359" s="6"/>
      <c r="M359" s="6"/>
      <c r="N359" s="6"/>
      <c r="O359" s="6"/>
      <c r="P359" s="6"/>
      <c r="Q359" s="6"/>
      <c r="R359" s="6"/>
      <c r="S359" s="6"/>
      <c r="T359" s="6"/>
    </row>
    <row r="360" spans="1:20" ht="15.75" customHeight="1">
      <c r="A360" s="30"/>
      <c r="B360" s="6"/>
      <c r="C360" s="32"/>
      <c r="D360" s="32"/>
      <c r="E360" s="33"/>
      <c r="F360" s="31"/>
      <c r="G360" s="6"/>
      <c r="H360" s="6"/>
      <c r="I360" s="6"/>
      <c r="J360" s="6"/>
      <c r="K360" s="6"/>
      <c r="L360" s="6"/>
      <c r="M360" s="6"/>
      <c r="N360" s="6"/>
      <c r="O360" s="6"/>
      <c r="P360" s="6"/>
      <c r="Q360" s="6"/>
      <c r="R360" s="6"/>
      <c r="S360" s="6"/>
      <c r="T360" s="6"/>
    </row>
    <row r="361" spans="1:20" ht="15.75" customHeight="1">
      <c r="A361" s="30"/>
      <c r="B361" s="6"/>
      <c r="C361" s="32"/>
      <c r="D361" s="32"/>
      <c r="E361" s="33"/>
      <c r="F361" s="31"/>
      <c r="G361" s="6"/>
      <c r="H361" s="6"/>
      <c r="I361" s="6"/>
      <c r="J361" s="6"/>
      <c r="K361" s="6"/>
      <c r="L361" s="6"/>
      <c r="M361" s="6"/>
      <c r="N361" s="6"/>
      <c r="O361" s="6"/>
      <c r="P361" s="6"/>
      <c r="Q361" s="6"/>
      <c r="R361" s="6"/>
      <c r="S361" s="6"/>
      <c r="T361" s="6"/>
    </row>
    <row r="362" spans="1:20" ht="15.75" customHeight="1">
      <c r="A362" s="30"/>
      <c r="B362" s="6"/>
      <c r="C362" s="32"/>
      <c r="D362" s="32"/>
      <c r="E362" s="33"/>
      <c r="F362" s="31"/>
      <c r="G362" s="6"/>
      <c r="H362" s="6"/>
      <c r="I362" s="6"/>
      <c r="J362" s="6"/>
      <c r="K362" s="6"/>
      <c r="L362" s="6"/>
      <c r="M362" s="6"/>
      <c r="N362" s="6"/>
      <c r="O362" s="6"/>
      <c r="P362" s="6"/>
      <c r="Q362" s="6"/>
      <c r="R362" s="6"/>
      <c r="S362" s="6"/>
      <c r="T362" s="6"/>
    </row>
    <row r="363" spans="1:20" ht="15.75" customHeight="1">
      <c r="A363" s="30"/>
      <c r="B363" s="6"/>
      <c r="C363" s="32"/>
      <c r="D363" s="32"/>
      <c r="E363" s="33"/>
      <c r="F363" s="31"/>
      <c r="G363" s="6"/>
      <c r="H363" s="6"/>
      <c r="I363" s="6"/>
      <c r="J363" s="6"/>
      <c r="K363" s="6"/>
      <c r="L363" s="6"/>
      <c r="M363" s="6"/>
      <c r="N363" s="6"/>
      <c r="O363" s="6"/>
      <c r="P363" s="6"/>
      <c r="Q363" s="6"/>
      <c r="R363" s="6"/>
      <c r="S363" s="6"/>
      <c r="T363" s="6"/>
    </row>
    <row r="364" spans="1:20" ht="15.75" customHeight="1">
      <c r="A364" s="30"/>
      <c r="B364" s="6"/>
      <c r="C364" s="32"/>
      <c r="D364" s="32"/>
      <c r="E364" s="33"/>
      <c r="F364" s="31"/>
      <c r="G364" s="6"/>
      <c r="H364" s="6"/>
      <c r="I364" s="6"/>
      <c r="J364" s="6"/>
      <c r="K364" s="6"/>
      <c r="L364" s="6"/>
      <c r="M364" s="6"/>
      <c r="N364" s="6"/>
      <c r="O364" s="6"/>
      <c r="P364" s="6"/>
      <c r="Q364" s="6"/>
      <c r="R364" s="6"/>
      <c r="S364" s="6"/>
      <c r="T364" s="6"/>
    </row>
    <row r="365" spans="1:20" ht="15.75" customHeight="1">
      <c r="A365" s="30"/>
      <c r="B365" s="6"/>
      <c r="C365" s="32"/>
      <c r="D365" s="32"/>
      <c r="E365" s="33"/>
      <c r="F365" s="31"/>
      <c r="G365" s="6"/>
      <c r="H365" s="6"/>
      <c r="I365" s="6"/>
      <c r="J365" s="6"/>
      <c r="K365" s="6"/>
      <c r="L365" s="6"/>
      <c r="M365" s="6"/>
      <c r="N365" s="6"/>
      <c r="O365" s="6"/>
      <c r="P365" s="6"/>
      <c r="Q365" s="6"/>
      <c r="R365" s="6"/>
      <c r="S365" s="6"/>
      <c r="T365" s="6"/>
    </row>
    <row r="366" spans="1:20" ht="15.75" customHeight="1">
      <c r="A366" s="30"/>
      <c r="B366" s="6"/>
      <c r="C366" s="32"/>
      <c r="D366" s="32"/>
      <c r="E366" s="33"/>
      <c r="F366" s="31"/>
      <c r="G366" s="6"/>
      <c r="H366" s="6"/>
      <c r="I366" s="6"/>
      <c r="J366" s="6"/>
      <c r="K366" s="6"/>
      <c r="L366" s="6"/>
      <c r="M366" s="6"/>
      <c r="N366" s="6"/>
      <c r="O366" s="6"/>
      <c r="P366" s="6"/>
      <c r="Q366" s="6"/>
      <c r="R366" s="6"/>
      <c r="S366" s="6"/>
      <c r="T366" s="6"/>
    </row>
    <row r="367" spans="1:20" ht="15.75" customHeight="1">
      <c r="A367" s="30"/>
      <c r="B367" s="6"/>
      <c r="C367" s="32"/>
      <c r="D367" s="32"/>
      <c r="E367" s="33"/>
      <c r="F367" s="31"/>
      <c r="G367" s="6"/>
      <c r="H367" s="6"/>
      <c r="I367" s="6"/>
      <c r="J367" s="6"/>
      <c r="K367" s="6"/>
      <c r="L367" s="6"/>
      <c r="M367" s="6"/>
      <c r="N367" s="6"/>
      <c r="O367" s="6"/>
      <c r="P367" s="6"/>
      <c r="Q367" s="6"/>
      <c r="R367" s="6"/>
      <c r="S367" s="6"/>
      <c r="T367" s="6"/>
    </row>
    <row r="368" spans="1:20" ht="15.75" customHeight="1">
      <c r="A368" s="30"/>
      <c r="B368" s="6"/>
      <c r="C368" s="32"/>
      <c r="D368" s="32"/>
      <c r="E368" s="33"/>
      <c r="F368" s="31"/>
      <c r="G368" s="6"/>
      <c r="H368" s="6"/>
      <c r="I368" s="6"/>
      <c r="J368" s="6"/>
      <c r="K368" s="6"/>
      <c r="L368" s="6"/>
      <c r="M368" s="6"/>
      <c r="N368" s="6"/>
      <c r="O368" s="6"/>
      <c r="P368" s="6"/>
      <c r="Q368" s="6"/>
      <c r="R368" s="6"/>
      <c r="S368" s="6"/>
      <c r="T368" s="6"/>
    </row>
    <row r="369" spans="1:20" ht="15.75" customHeight="1">
      <c r="A369" s="30"/>
      <c r="B369" s="6"/>
      <c r="C369" s="32"/>
      <c r="D369" s="32"/>
      <c r="E369" s="33"/>
      <c r="F369" s="31"/>
      <c r="G369" s="6"/>
      <c r="H369" s="6"/>
      <c r="I369" s="6"/>
      <c r="J369" s="6"/>
      <c r="K369" s="6"/>
      <c r="L369" s="6"/>
      <c r="M369" s="6"/>
      <c r="N369" s="6"/>
      <c r="O369" s="6"/>
      <c r="P369" s="6"/>
      <c r="Q369" s="6"/>
      <c r="R369" s="6"/>
      <c r="S369" s="6"/>
      <c r="T369" s="6"/>
    </row>
    <row r="370" spans="1:20" ht="15.75" customHeight="1">
      <c r="A370" s="30"/>
      <c r="B370" s="6"/>
      <c r="C370" s="32"/>
      <c r="D370" s="32"/>
      <c r="E370" s="33"/>
      <c r="F370" s="31"/>
      <c r="G370" s="6"/>
      <c r="H370" s="6"/>
      <c r="I370" s="6"/>
      <c r="J370" s="6"/>
      <c r="K370" s="6"/>
      <c r="L370" s="6"/>
      <c r="M370" s="6"/>
      <c r="N370" s="6"/>
      <c r="O370" s="6"/>
      <c r="P370" s="6"/>
      <c r="Q370" s="6"/>
      <c r="R370" s="6"/>
      <c r="S370" s="6"/>
      <c r="T370" s="6"/>
    </row>
    <row r="371" spans="1:20" ht="15.75" customHeight="1">
      <c r="A371" s="30"/>
      <c r="B371" s="6"/>
      <c r="C371" s="32"/>
      <c r="D371" s="32"/>
      <c r="E371" s="33"/>
      <c r="F371" s="31"/>
      <c r="G371" s="6"/>
      <c r="H371" s="6"/>
      <c r="I371" s="6"/>
      <c r="J371" s="6"/>
      <c r="K371" s="6"/>
      <c r="L371" s="6"/>
      <c r="M371" s="6"/>
      <c r="N371" s="6"/>
      <c r="O371" s="6"/>
      <c r="P371" s="6"/>
      <c r="Q371" s="6"/>
      <c r="R371" s="6"/>
      <c r="S371" s="6"/>
      <c r="T371" s="6"/>
    </row>
    <row r="372" spans="1:20" ht="15.75" customHeight="1">
      <c r="A372" s="30"/>
      <c r="B372" s="6"/>
      <c r="C372" s="32"/>
      <c r="D372" s="32"/>
      <c r="E372" s="33"/>
      <c r="F372" s="31"/>
      <c r="G372" s="6"/>
      <c r="H372" s="6"/>
      <c r="I372" s="6"/>
      <c r="J372" s="6"/>
      <c r="K372" s="6"/>
      <c r="L372" s="6"/>
      <c r="M372" s="6"/>
      <c r="N372" s="6"/>
      <c r="O372" s="6"/>
      <c r="P372" s="6"/>
      <c r="Q372" s="6"/>
      <c r="R372" s="6"/>
      <c r="S372" s="6"/>
      <c r="T372" s="6"/>
    </row>
    <row r="373" spans="1:20" ht="15.75" customHeight="1">
      <c r="A373" s="30"/>
      <c r="B373" s="6"/>
      <c r="C373" s="32"/>
      <c r="D373" s="32"/>
      <c r="E373" s="33"/>
      <c r="F373" s="31"/>
      <c r="G373" s="6"/>
      <c r="H373" s="6"/>
      <c r="I373" s="6"/>
      <c r="J373" s="6"/>
      <c r="K373" s="6"/>
      <c r="L373" s="6"/>
      <c r="M373" s="6"/>
      <c r="N373" s="6"/>
      <c r="O373" s="6"/>
      <c r="P373" s="6"/>
      <c r="Q373" s="6"/>
      <c r="R373" s="6"/>
      <c r="S373" s="6"/>
      <c r="T373" s="6"/>
    </row>
    <row r="374" spans="1:20" ht="15.75" customHeight="1">
      <c r="A374" s="30"/>
      <c r="B374" s="6"/>
      <c r="C374" s="32"/>
      <c r="D374" s="32"/>
      <c r="E374" s="33"/>
      <c r="F374" s="31"/>
      <c r="G374" s="6"/>
      <c r="H374" s="6"/>
      <c r="I374" s="6"/>
      <c r="J374" s="6"/>
      <c r="K374" s="6"/>
      <c r="L374" s="6"/>
      <c r="M374" s="6"/>
      <c r="N374" s="6"/>
      <c r="O374" s="6"/>
      <c r="P374" s="6"/>
      <c r="Q374" s="6"/>
      <c r="R374" s="6"/>
      <c r="S374" s="6"/>
      <c r="T374" s="6"/>
    </row>
    <row r="375" spans="1:20" ht="15.75" customHeight="1">
      <c r="A375" s="30"/>
      <c r="B375" s="6"/>
      <c r="C375" s="32"/>
      <c r="D375" s="32"/>
      <c r="E375" s="33"/>
      <c r="F375" s="31"/>
      <c r="G375" s="6"/>
      <c r="H375" s="6"/>
      <c r="I375" s="6"/>
      <c r="J375" s="6"/>
      <c r="K375" s="6"/>
      <c r="L375" s="6"/>
      <c r="M375" s="6"/>
      <c r="N375" s="6"/>
      <c r="O375" s="6"/>
      <c r="P375" s="6"/>
      <c r="Q375" s="6"/>
      <c r="R375" s="6"/>
      <c r="S375" s="6"/>
      <c r="T375" s="6"/>
    </row>
    <row r="376" spans="1:20" ht="15.75" customHeight="1">
      <c r="A376" s="30"/>
      <c r="B376" s="6"/>
      <c r="C376" s="32"/>
      <c r="D376" s="32"/>
      <c r="E376" s="33"/>
      <c r="F376" s="31"/>
      <c r="G376" s="6"/>
      <c r="H376" s="6"/>
      <c r="I376" s="6"/>
      <c r="J376" s="6"/>
      <c r="K376" s="6"/>
      <c r="L376" s="6"/>
      <c r="M376" s="6"/>
      <c r="N376" s="6"/>
      <c r="O376" s="6"/>
      <c r="P376" s="6"/>
      <c r="Q376" s="6"/>
      <c r="R376" s="6"/>
      <c r="S376" s="6"/>
      <c r="T376" s="6"/>
    </row>
    <row r="377" spans="1:20" ht="15.75" customHeight="1">
      <c r="A377" s="30"/>
      <c r="B377" s="6"/>
      <c r="C377" s="32"/>
      <c r="D377" s="32"/>
      <c r="E377" s="33"/>
      <c r="F377" s="31"/>
      <c r="G377" s="6"/>
      <c r="H377" s="6"/>
      <c r="I377" s="6"/>
      <c r="J377" s="6"/>
      <c r="K377" s="6"/>
      <c r="L377" s="6"/>
      <c r="M377" s="6"/>
      <c r="N377" s="6"/>
      <c r="O377" s="6"/>
      <c r="P377" s="6"/>
      <c r="Q377" s="6"/>
      <c r="R377" s="6"/>
      <c r="S377" s="6"/>
      <c r="T377" s="6"/>
    </row>
    <row r="378" spans="1:20" ht="15.75" customHeight="1">
      <c r="A378" s="30"/>
      <c r="B378" s="6"/>
      <c r="C378" s="32"/>
      <c r="D378" s="32"/>
      <c r="E378" s="33"/>
      <c r="F378" s="31"/>
      <c r="G378" s="6"/>
      <c r="H378" s="6"/>
      <c r="I378" s="6"/>
      <c r="J378" s="6"/>
      <c r="K378" s="6"/>
      <c r="L378" s="6"/>
      <c r="M378" s="6"/>
      <c r="N378" s="6"/>
      <c r="O378" s="6"/>
      <c r="P378" s="6"/>
      <c r="Q378" s="6"/>
      <c r="R378" s="6"/>
      <c r="S378" s="6"/>
      <c r="T378" s="6"/>
    </row>
    <row r="379" spans="1:20" ht="15.75" customHeight="1">
      <c r="A379" s="30"/>
      <c r="B379" s="6"/>
      <c r="C379" s="32"/>
      <c r="D379" s="32"/>
      <c r="E379" s="33"/>
      <c r="F379" s="31"/>
      <c r="G379" s="6"/>
      <c r="H379" s="6"/>
      <c r="I379" s="6"/>
      <c r="J379" s="6"/>
      <c r="K379" s="6"/>
      <c r="L379" s="6"/>
      <c r="M379" s="6"/>
      <c r="N379" s="6"/>
      <c r="O379" s="6"/>
      <c r="P379" s="6"/>
      <c r="Q379" s="6"/>
      <c r="R379" s="6"/>
      <c r="S379" s="6"/>
      <c r="T379" s="6"/>
    </row>
    <row r="380" spans="1:20" ht="15.75" customHeight="1">
      <c r="A380" s="30"/>
      <c r="B380" s="6"/>
      <c r="C380" s="32"/>
      <c r="D380" s="32"/>
      <c r="E380" s="33"/>
      <c r="F380" s="31"/>
      <c r="G380" s="6"/>
      <c r="H380" s="6"/>
      <c r="I380" s="6"/>
      <c r="J380" s="6"/>
      <c r="K380" s="6"/>
      <c r="L380" s="6"/>
      <c r="M380" s="6"/>
      <c r="N380" s="6"/>
      <c r="O380" s="6"/>
      <c r="P380" s="6"/>
      <c r="Q380" s="6"/>
      <c r="R380" s="6"/>
      <c r="S380" s="6"/>
      <c r="T380" s="6"/>
    </row>
    <row r="381" spans="1:20" ht="15.75" customHeight="1">
      <c r="A381" s="30"/>
      <c r="B381" s="6"/>
      <c r="C381" s="32"/>
      <c r="D381" s="32"/>
      <c r="E381" s="33"/>
      <c r="F381" s="31"/>
      <c r="G381" s="6"/>
      <c r="H381" s="6"/>
      <c r="I381" s="6"/>
      <c r="J381" s="6"/>
      <c r="K381" s="6"/>
      <c r="L381" s="6"/>
      <c r="M381" s="6"/>
      <c r="N381" s="6"/>
      <c r="O381" s="6"/>
      <c r="P381" s="6"/>
      <c r="Q381" s="6"/>
      <c r="R381" s="6"/>
      <c r="S381" s="6"/>
      <c r="T381" s="6"/>
    </row>
    <row r="382" spans="1:20" ht="15.75" customHeight="1">
      <c r="A382" s="30"/>
      <c r="B382" s="6"/>
      <c r="C382" s="32"/>
      <c r="D382" s="32"/>
      <c r="E382" s="33"/>
      <c r="F382" s="31"/>
      <c r="G382" s="6"/>
      <c r="H382" s="6"/>
      <c r="I382" s="6"/>
      <c r="J382" s="6"/>
      <c r="K382" s="6"/>
      <c r="L382" s="6"/>
      <c r="M382" s="6"/>
      <c r="N382" s="6"/>
      <c r="O382" s="6"/>
      <c r="P382" s="6"/>
      <c r="Q382" s="6"/>
      <c r="R382" s="6"/>
      <c r="S382" s="6"/>
      <c r="T382" s="6"/>
    </row>
    <row r="383" spans="1:20" ht="15.75" customHeight="1">
      <c r="A383" s="30"/>
      <c r="B383" s="6"/>
      <c r="C383" s="32"/>
      <c r="D383" s="32"/>
      <c r="E383" s="33"/>
      <c r="F383" s="31"/>
      <c r="G383" s="6"/>
      <c r="H383" s="6"/>
      <c r="I383" s="6"/>
      <c r="J383" s="6"/>
      <c r="K383" s="6"/>
      <c r="L383" s="6"/>
      <c r="M383" s="6"/>
      <c r="N383" s="6"/>
      <c r="O383" s="6"/>
      <c r="P383" s="6"/>
      <c r="Q383" s="6"/>
      <c r="R383" s="6"/>
      <c r="S383" s="6"/>
      <c r="T383" s="6"/>
    </row>
    <row r="384" spans="1:20" ht="15.75" customHeight="1">
      <c r="A384" s="30"/>
      <c r="B384" s="6"/>
      <c r="C384" s="32"/>
      <c r="D384" s="32"/>
      <c r="E384" s="33"/>
      <c r="F384" s="31"/>
      <c r="G384" s="6"/>
      <c r="H384" s="6"/>
      <c r="I384" s="6"/>
      <c r="J384" s="6"/>
      <c r="K384" s="6"/>
      <c r="L384" s="6"/>
      <c r="M384" s="6"/>
      <c r="N384" s="6"/>
      <c r="O384" s="6"/>
      <c r="P384" s="6"/>
      <c r="Q384" s="6"/>
      <c r="R384" s="6"/>
      <c r="S384" s="6"/>
      <c r="T384" s="6"/>
    </row>
    <row r="385" spans="1:20" ht="15.75" customHeight="1">
      <c r="A385" s="30"/>
      <c r="B385" s="6"/>
      <c r="C385" s="32"/>
      <c r="D385" s="32"/>
      <c r="E385" s="33"/>
      <c r="F385" s="31"/>
      <c r="G385" s="6"/>
      <c r="H385" s="6"/>
      <c r="I385" s="6"/>
      <c r="J385" s="6"/>
      <c r="K385" s="6"/>
      <c r="L385" s="6"/>
      <c r="M385" s="6"/>
      <c r="N385" s="6"/>
      <c r="O385" s="6"/>
      <c r="P385" s="6"/>
      <c r="Q385" s="6"/>
      <c r="R385" s="6"/>
      <c r="S385" s="6"/>
      <c r="T385" s="6"/>
    </row>
    <row r="386" spans="1:20" ht="15.75" customHeight="1">
      <c r="A386" s="30"/>
      <c r="B386" s="6"/>
      <c r="C386" s="32"/>
      <c r="D386" s="32"/>
      <c r="E386" s="33"/>
      <c r="F386" s="31"/>
      <c r="G386" s="6"/>
      <c r="H386" s="6"/>
      <c r="I386" s="6"/>
      <c r="J386" s="6"/>
      <c r="K386" s="6"/>
      <c r="L386" s="6"/>
      <c r="M386" s="6"/>
      <c r="N386" s="6"/>
      <c r="O386" s="6"/>
      <c r="P386" s="6"/>
      <c r="Q386" s="6"/>
      <c r="R386" s="6"/>
      <c r="S386" s="6"/>
      <c r="T386" s="6"/>
    </row>
    <row r="387" spans="1:20" ht="15.75" customHeight="1">
      <c r="A387" s="30"/>
      <c r="B387" s="6"/>
      <c r="C387" s="32"/>
      <c r="D387" s="32"/>
      <c r="E387" s="33"/>
      <c r="F387" s="31"/>
      <c r="G387" s="6"/>
      <c r="H387" s="6"/>
      <c r="I387" s="6"/>
      <c r="J387" s="6"/>
      <c r="K387" s="6"/>
      <c r="L387" s="6"/>
      <c r="M387" s="6"/>
      <c r="N387" s="6"/>
      <c r="O387" s="6"/>
      <c r="P387" s="6"/>
      <c r="Q387" s="6"/>
      <c r="R387" s="6"/>
      <c r="S387" s="6"/>
      <c r="T387" s="6"/>
    </row>
    <row r="388" spans="1:20" ht="15.75" customHeight="1">
      <c r="A388" s="30"/>
      <c r="B388" s="6"/>
      <c r="C388" s="32"/>
      <c r="D388" s="32"/>
      <c r="E388" s="33"/>
      <c r="F388" s="31"/>
      <c r="G388" s="6"/>
      <c r="H388" s="6"/>
      <c r="I388" s="6"/>
      <c r="J388" s="6"/>
      <c r="K388" s="6"/>
      <c r="L388" s="6"/>
      <c r="M388" s="6"/>
      <c r="N388" s="6"/>
      <c r="O388" s="6"/>
      <c r="P388" s="6"/>
      <c r="Q388" s="6"/>
      <c r="R388" s="6"/>
      <c r="S388" s="6"/>
      <c r="T388" s="6"/>
    </row>
    <row r="389" spans="1:20" ht="15.75" customHeight="1">
      <c r="A389" s="30"/>
      <c r="B389" s="6"/>
      <c r="C389" s="32"/>
      <c r="D389" s="32"/>
      <c r="E389" s="33"/>
      <c r="F389" s="31"/>
      <c r="G389" s="6"/>
      <c r="H389" s="6"/>
      <c r="I389" s="6"/>
      <c r="J389" s="6"/>
      <c r="K389" s="6"/>
      <c r="L389" s="6"/>
      <c r="M389" s="6"/>
      <c r="N389" s="6"/>
      <c r="O389" s="6"/>
      <c r="P389" s="6"/>
      <c r="Q389" s="6"/>
      <c r="R389" s="6"/>
      <c r="S389" s="6"/>
      <c r="T389" s="6"/>
    </row>
    <row r="390" spans="1:20" ht="15.75" customHeight="1">
      <c r="A390" s="30"/>
      <c r="B390" s="6"/>
      <c r="C390" s="32"/>
      <c r="D390" s="32"/>
      <c r="E390" s="33"/>
      <c r="F390" s="31"/>
      <c r="G390" s="6"/>
      <c r="H390" s="6"/>
      <c r="I390" s="6"/>
      <c r="J390" s="6"/>
      <c r="K390" s="6"/>
      <c r="L390" s="6"/>
      <c r="M390" s="6"/>
      <c r="N390" s="6"/>
      <c r="O390" s="6"/>
      <c r="P390" s="6"/>
      <c r="Q390" s="6"/>
      <c r="R390" s="6"/>
      <c r="S390" s="6"/>
      <c r="T390" s="6"/>
    </row>
    <row r="391" spans="1:20" ht="15.75" customHeight="1">
      <c r="A391" s="30"/>
      <c r="B391" s="6"/>
      <c r="C391" s="32"/>
      <c r="D391" s="32"/>
      <c r="E391" s="33"/>
      <c r="F391" s="31"/>
      <c r="G391" s="6"/>
      <c r="H391" s="6"/>
      <c r="I391" s="6"/>
      <c r="J391" s="6"/>
      <c r="K391" s="6"/>
      <c r="L391" s="6"/>
      <c r="M391" s="6"/>
      <c r="N391" s="6"/>
      <c r="O391" s="6"/>
      <c r="P391" s="6"/>
      <c r="Q391" s="6"/>
      <c r="R391" s="6"/>
      <c r="S391" s="6"/>
      <c r="T391" s="6"/>
    </row>
    <row r="392" spans="1:20" ht="15.75" customHeight="1">
      <c r="A392" s="30"/>
      <c r="B392" s="6"/>
      <c r="C392" s="32"/>
      <c r="D392" s="32"/>
      <c r="E392" s="33"/>
      <c r="F392" s="31"/>
      <c r="G392" s="6"/>
      <c r="H392" s="6"/>
      <c r="I392" s="6"/>
      <c r="J392" s="6"/>
      <c r="K392" s="6"/>
      <c r="L392" s="6"/>
      <c r="M392" s="6"/>
      <c r="N392" s="6"/>
      <c r="O392" s="6"/>
      <c r="P392" s="6"/>
      <c r="Q392" s="6"/>
      <c r="R392" s="6"/>
      <c r="S392" s="6"/>
      <c r="T392" s="6"/>
    </row>
    <row r="393" spans="1:20" ht="15.75" customHeight="1">
      <c r="A393" s="30"/>
      <c r="B393" s="6"/>
      <c r="C393" s="32"/>
      <c r="D393" s="32"/>
      <c r="E393" s="33"/>
      <c r="F393" s="31"/>
      <c r="G393" s="6"/>
      <c r="H393" s="6"/>
      <c r="I393" s="6"/>
      <c r="J393" s="6"/>
      <c r="K393" s="6"/>
      <c r="L393" s="6"/>
      <c r="M393" s="6"/>
      <c r="N393" s="6"/>
      <c r="O393" s="6"/>
      <c r="P393" s="6"/>
      <c r="Q393" s="6"/>
      <c r="R393" s="6"/>
      <c r="S393" s="6"/>
      <c r="T393" s="6"/>
    </row>
    <row r="394" spans="1:20" ht="15.75" customHeight="1">
      <c r="A394" s="30"/>
      <c r="B394" s="6"/>
      <c r="C394" s="32"/>
      <c r="D394" s="32"/>
      <c r="E394" s="33"/>
      <c r="F394" s="31"/>
      <c r="G394" s="6"/>
      <c r="H394" s="6"/>
      <c r="I394" s="6"/>
      <c r="J394" s="6"/>
      <c r="K394" s="6"/>
      <c r="L394" s="6"/>
      <c r="M394" s="6"/>
      <c r="N394" s="6"/>
      <c r="O394" s="6"/>
      <c r="P394" s="6"/>
      <c r="Q394" s="6"/>
      <c r="R394" s="6"/>
      <c r="S394" s="6"/>
      <c r="T394" s="6"/>
    </row>
    <row r="395" spans="1:20" ht="15.75" customHeight="1">
      <c r="A395" s="30"/>
      <c r="B395" s="6"/>
      <c r="C395" s="32"/>
      <c r="D395" s="32"/>
      <c r="E395" s="33"/>
      <c r="F395" s="31"/>
      <c r="G395" s="6"/>
      <c r="H395" s="6"/>
      <c r="I395" s="6"/>
      <c r="J395" s="6"/>
      <c r="K395" s="6"/>
      <c r="L395" s="6"/>
      <c r="M395" s="6"/>
      <c r="N395" s="6"/>
      <c r="O395" s="6"/>
      <c r="P395" s="6"/>
      <c r="Q395" s="6"/>
      <c r="R395" s="6"/>
      <c r="S395" s="6"/>
      <c r="T395" s="6"/>
    </row>
    <row r="396" spans="1:20" ht="15.75" customHeight="1">
      <c r="A396" s="30"/>
      <c r="B396" s="6"/>
      <c r="C396" s="32"/>
      <c r="D396" s="32"/>
      <c r="E396" s="33"/>
      <c r="F396" s="31"/>
      <c r="G396" s="6"/>
      <c r="H396" s="6"/>
      <c r="I396" s="6"/>
      <c r="J396" s="6"/>
      <c r="K396" s="6"/>
      <c r="L396" s="6"/>
      <c r="M396" s="6"/>
      <c r="N396" s="6"/>
      <c r="O396" s="6"/>
      <c r="P396" s="6"/>
      <c r="Q396" s="6"/>
      <c r="R396" s="6"/>
      <c r="S396" s="6"/>
      <c r="T396" s="6"/>
    </row>
    <row r="397" spans="1:20" ht="15.75" customHeight="1">
      <c r="A397" s="30"/>
      <c r="B397" s="6"/>
      <c r="C397" s="32"/>
      <c r="D397" s="32"/>
      <c r="E397" s="33"/>
      <c r="F397" s="31"/>
      <c r="G397" s="6"/>
      <c r="H397" s="6"/>
      <c r="I397" s="6"/>
      <c r="J397" s="6"/>
      <c r="K397" s="6"/>
      <c r="L397" s="6"/>
      <c r="M397" s="6"/>
      <c r="N397" s="6"/>
      <c r="O397" s="6"/>
      <c r="P397" s="6"/>
      <c r="Q397" s="6"/>
      <c r="R397" s="6"/>
      <c r="S397" s="6"/>
      <c r="T397" s="6"/>
    </row>
    <row r="398" spans="1:20" ht="15.75" customHeight="1">
      <c r="A398" s="30"/>
      <c r="B398" s="6"/>
      <c r="C398" s="32"/>
      <c r="D398" s="32"/>
      <c r="E398" s="33"/>
      <c r="F398" s="31"/>
      <c r="G398" s="6"/>
      <c r="H398" s="6"/>
      <c r="I398" s="6"/>
      <c r="J398" s="6"/>
      <c r="K398" s="6"/>
      <c r="L398" s="6"/>
      <c r="M398" s="6"/>
      <c r="N398" s="6"/>
      <c r="O398" s="6"/>
      <c r="P398" s="6"/>
      <c r="Q398" s="6"/>
      <c r="R398" s="6"/>
      <c r="S398" s="6"/>
      <c r="T398" s="6"/>
    </row>
    <row r="399" spans="1:20" ht="15.75" customHeight="1">
      <c r="A399" s="30"/>
      <c r="B399" s="6"/>
      <c r="C399" s="32"/>
      <c r="D399" s="32"/>
      <c r="E399" s="33"/>
      <c r="F399" s="31"/>
      <c r="G399" s="6"/>
      <c r="H399" s="6"/>
      <c r="I399" s="6"/>
      <c r="J399" s="6"/>
      <c r="K399" s="6"/>
      <c r="L399" s="6"/>
      <c r="M399" s="6"/>
      <c r="N399" s="6"/>
      <c r="O399" s="6"/>
      <c r="P399" s="6"/>
      <c r="Q399" s="6"/>
      <c r="R399" s="6"/>
      <c r="S399" s="6"/>
      <c r="T399" s="6"/>
    </row>
    <row r="400" spans="1:20" ht="15.75" customHeight="1">
      <c r="A400" s="30"/>
      <c r="B400" s="6"/>
      <c r="C400" s="32"/>
      <c r="D400" s="32"/>
      <c r="E400" s="33"/>
      <c r="F400" s="31"/>
      <c r="G400" s="6"/>
      <c r="H400" s="6"/>
      <c r="I400" s="6"/>
      <c r="J400" s="6"/>
      <c r="K400" s="6"/>
      <c r="L400" s="6"/>
      <c r="M400" s="6"/>
      <c r="N400" s="6"/>
      <c r="O400" s="6"/>
      <c r="P400" s="6"/>
      <c r="Q400" s="6"/>
      <c r="R400" s="6"/>
      <c r="S400" s="6"/>
      <c r="T400" s="6"/>
    </row>
    <row r="401" spans="1:20" ht="15.75" customHeight="1">
      <c r="A401" s="30"/>
      <c r="B401" s="6"/>
      <c r="C401" s="32"/>
      <c r="D401" s="32"/>
      <c r="E401" s="33"/>
      <c r="F401" s="31"/>
      <c r="G401" s="6"/>
      <c r="H401" s="6"/>
      <c r="I401" s="6"/>
      <c r="J401" s="6"/>
      <c r="K401" s="6"/>
      <c r="L401" s="6"/>
      <c r="M401" s="6"/>
      <c r="N401" s="6"/>
      <c r="O401" s="6"/>
      <c r="P401" s="6"/>
      <c r="Q401" s="6"/>
      <c r="R401" s="6"/>
      <c r="S401" s="6"/>
      <c r="T401" s="6"/>
    </row>
    <row r="402" spans="1:20" ht="15.75" customHeight="1">
      <c r="A402" s="30"/>
      <c r="B402" s="6"/>
      <c r="C402" s="32"/>
      <c r="D402" s="32"/>
      <c r="E402" s="33"/>
      <c r="F402" s="31"/>
      <c r="G402" s="6"/>
      <c r="H402" s="6"/>
      <c r="I402" s="6"/>
      <c r="J402" s="6"/>
      <c r="K402" s="6"/>
      <c r="L402" s="6"/>
      <c r="M402" s="6"/>
      <c r="N402" s="6"/>
      <c r="O402" s="6"/>
      <c r="P402" s="6"/>
      <c r="Q402" s="6"/>
      <c r="R402" s="6"/>
      <c r="S402" s="6"/>
      <c r="T402" s="6"/>
    </row>
    <row r="403" spans="1:20" ht="15.75" customHeight="1">
      <c r="A403" s="30"/>
      <c r="B403" s="6"/>
      <c r="C403" s="32"/>
      <c r="D403" s="32"/>
      <c r="E403" s="33"/>
      <c r="F403" s="31"/>
      <c r="G403" s="6"/>
      <c r="H403" s="6"/>
      <c r="I403" s="6"/>
      <c r="J403" s="6"/>
      <c r="K403" s="6"/>
      <c r="L403" s="6"/>
      <c r="M403" s="6"/>
      <c r="N403" s="6"/>
      <c r="O403" s="6"/>
      <c r="P403" s="6"/>
      <c r="Q403" s="6"/>
      <c r="R403" s="6"/>
      <c r="S403" s="6"/>
      <c r="T403" s="6"/>
    </row>
    <row r="404" spans="1:20" ht="15.75" customHeight="1">
      <c r="A404" s="30"/>
      <c r="B404" s="6"/>
      <c r="C404" s="32"/>
      <c r="D404" s="32"/>
      <c r="E404" s="33"/>
      <c r="F404" s="31"/>
      <c r="G404" s="6"/>
      <c r="H404" s="6"/>
      <c r="I404" s="6"/>
      <c r="J404" s="6"/>
      <c r="K404" s="6"/>
      <c r="L404" s="6"/>
      <c r="M404" s="6"/>
      <c r="N404" s="6"/>
      <c r="O404" s="6"/>
      <c r="P404" s="6"/>
      <c r="Q404" s="6"/>
      <c r="R404" s="6"/>
      <c r="S404" s="6"/>
      <c r="T404" s="6"/>
    </row>
    <row r="405" spans="1:20" ht="15.75" customHeight="1">
      <c r="A405" s="30"/>
      <c r="B405" s="6"/>
      <c r="C405" s="32"/>
      <c r="D405" s="32"/>
      <c r="E405" s="33"/>
      <c r="F405" s="31"/>
      <c r="G405" s="6"/>
      <c r="H405" s="6"/>
      <c r="I405" s="6"/>
      <c r="J405" s="6"/>
      <c r="K405" s="6"/>
      <c r="L405" s="6"/>
      <c r="M405" s="6"/>
      <c r="N405" s="6"/>
      <c r="O405" s="6"/>
      <c r="P405" s="6"/>
      <c r="Q405" s="6"/>
      <c r="R405" s="6"/>
      <c r="S405" s="6"/>
      <c r="T405" s="6"/>
    </row>
    <row r="406" spans="1:20" ht="15.75" customHeight="1">
      <c r="A406" s="30"/>
      <c r="B406" s="6"/>
      <c r="C406" s="32"/>
      <c r="D406" s="32"/>
      <c r="E406" s="33"/>
      <c r="F406" s="31"/>
      <c r="G406" s="6"/>
      <c r="H406" s="6"/>
      <c r="I406" s="6"/>
      <c r="J406" s="6"/>
      <c r="K406" s="6"/>
      <c r="L406" s="6"/>
      <c r="M406" s="6"/>
      <c r="N406" s="6"/>
      <c r="O406" s="6"/>
      <c r="P406" s="6"/>
      <c r="Q406" s="6"/>
      <c r="R406" s="6"/>
      <c r="S406" s="6"/>
      <c r="T406" s="6"/>
    </row>
    <row r="407" spans="1:20" ht="15.75" customHeight="1">
      <c r="A407" s="30"/>
      <c r="B407" s="6"/>
      <c r="C407" s="32"/>
      <c r="D407" s="32"/>
      <c r="E407" s="33"/>
      <c r="F407" s="31"/>
      <c r="G407" s="6"/>
      <c r="H407" s="6"/>
      <c r="I407" s="6"/>
      <c r="J407" s="6"/>
      <c r="K407" s="6"/>
      <c r="L407" s="6"/>
      <c r="M407" s="6"/>
      <c r="N407" s="6"/>
      <c r="O407" s="6"/>
      <c r="P407" s="6"/>
      <c r="Q407" s="6"/>
      <c r="R407" s="6"/>
      <c r="S407" s="6"/>
      <c r="T407" s="6"/>
    </row>
    <row r="408" spans="1:20" ht="15.75" customHeight="1">
      <c r="A408" s="30"/>
      <c r="B408" s="6"/>
      <c r="C408" s="32"/>
      <c r="D408" s="32"/>
      <c r="E408" s="33"/>
      <c r="F408" s="31"/>
      <c r="G408" s="6"/>
      <c r="H408" s="6"/>
      <c r="I408" s="6"/>
      <c r="J408" s="6"/>
      <c r="K408" s="6"/>
      <c r="L408" s="6"/>
      <c r="M408" s="6"/>
      <c r="N408" s="6"/>
      <c r="O408" s="6"/>
      <c r="P408" s="6"/>
      <c r="Q408" s="6"/>
      <c r="R408" s="6"/>
      <c r="S408" s="6"/>
      <c r="T408" s="6"/>
    </row>
    <row r="409" spans="1:20" ht="15.75" customHeight="1">
      <c r="A409" s="30"/>
      <c r="B409" s="6"/>
      <c r="C409" s="32"/>
      <c r="D409" s="32"/>
      <c r="E409" s="33"/>
      <c r="F409" s="31"/>
      <c r="G409" s="6"/>
      <c r="H409" s="6"/>
      <c r="I409" s="6"/>
      <c r="J409" s="6"/>
      <c r="K409" s="6"/>
      <c r="L409" s="6"/>
      <c r="M409" s="6"/>
      <c r="N409" s="6"/>
      <c r="O409" s="6"/>
      <c r="P409" s="6"/>
      <c r="Q409" s="6"/>
      <c r="R409" s="6"/>
      <c r="S409" s="6"/>
      <c r="T409" s="6"/>
    </row>
    <row r="410" spans="1:20" ht="15.75" customHeight="1">
      <c r="A410" s="30"/>
      <c r="B410" s="6"/>
      <c r="C410" s="32"/>
      <c r="D410" s="32"/>
      <c r="E410" s="33"/>
      <c r="F410" s="31"/>
      <c r="G410" s="6"/>
      <c r="H410" s="6"/>
      <c r="I410" s="6"/>
      <c r="J410" s="6"/>
      <c r="K410" s="6"/>
      <c r="L410" s="6"/>
      <c r="M410" s="6"/>
      <c r="N410" s="6"/>
      <c r="O410" s="6"/>
      <c r="P410" s="6"/>
      <c r="Q410" s="6"/>
      <c r="R410" s="6"/>
      <c r="S410" s="6"/>
      <c r="T410" s="6"/>
    </row>
    <row r="411" spans="1:20" ht="15.75" customHeight="1">
      <c r="A411" s="30"/>
      <c r="B411" s="6"/>
      <c r="C411" s="32"/>
      <c r="D411" s="32"/>
      <c r="E411" s="33"/>
      <c r="F411" s="31"/>
      <c r="G411" s="6"/>
      <c r="H411" s="6"/>
      <c r="I411" s="6"/>
      <c r="J411" s="6"/>
      <c r="K411" s="6"/>
      <c r="L411" s="6"/>
      <c r="M411" s="6"/>
      <c r="N411" s="6"/>
      <c r="O411" s="6"/>
      <c r="P411" s="6"/>
      <c r="Q411" s="6"/>
      <c r="R411" s="6"/>
      <c r="S411" s="6"/>
      <c r="T411" s="6"/>
    </row>
    <row r="412" spans="1:20" ht="15.75" customHeight="1">
      <c r="A412" s="30"/>
      <c r="B412" s="6"/>
      <c r="C412" s="32"/>
      <c r="D412" s="32"/>
      <c r="E412" s="33"/>
      <c r="F412" s="31"/>
      <c r="G412" s="6"/>
      <c r="H412" s="6"/>
      <c r="I412" s="6"/>
      <c r="J412" s="6"/>
      <c r="K412" s="6"/>
      <c r="L412" s="6"/>
      <c r="M412" s="6"/>
      <c r="N412" s="6"/>
      <c r="O412" s="6"/>
      <c r="P412" s="6"/>
      <c r="Q412" s="6"/>
      <c r="R412" s="6"/>
      <c r="S412" s="6"/>
      <c r="T412" s="6"/>
    </row>
    <row r="413" spans="1:20" ht="15.75" customHeight="1">
      <c r="A413" s="30"/>
      <c r="B413" s="6"/>
      <c r="C413" s="32"/>
      <c r="D413" s="32"/>
      <c r="E413" s="33"/>
      <c r="F413" s="31"/>
      <c r="G413" s="6"/>
      <c r="H413" s="6"/>
      <c r="I413" s="6"/>
      <c r="J413" s="6"/>
      <c r="K413" s="6"/>
      <c r="L413" s="6"/>
      <c r="M413" s="6"/>
      <c r="N413" s="6"/>
      <c r="O413" s="6"/>
      <c r="P413" s="6"/>
      <c r="Q413" s="6"/>
      <c r="R413" s="6"/>
      <c r="S413" s="6"/>
      <c r="T413" s="6"/>
    </row>
    <row r="414" spans="1:20" ht="15.75" customHeight="1">
      <c r="A414" s="30"/>
      <c r="B414" s="6"/>
      <c r="C414" s="32"/>
      <c r="D414" s="32"/>
      <c r="E414" s="33"/>
      <c r="F414" s="31"/>
      <c r="G414" s="6"/>
      <c r="H414" s="6"/>
      <c r="I414" s="6"/>
      <c r="J414" s="6"/>
      <c r="K414" s="6"/>
      <c r="L414" s="6"/>
      <c r="M414" s="6"/>
      <c r="N414" s="6"/>
      <c r="O414" s="6"/>
      <c r="P414" s="6"/>
      <c r="Q414" s="6"/>
      <c r="R414" s="6"/>
      <c r="S414" s="6"/>
      <c r="T414" s="6"/>
    </row>
    <row r="415" spans="1:20" ht="15.75" customHeight="1">
      <c r="A415" s="30"/>
      <c r="B415" s="6"/>
      <c r="C415" s="32"/>
      <c r="D415" s="32"/>
      <c r="E415" s="33"/>
      <c r="F415" s="31"/>
      <c r="G415" s="6"/>
      <c r="H415" s="6"/>
      <c r="I415" s="6"/>
      <c r="J415" s="6"/>
      <c r="K415" s="6"/>
      <c r="L415" s="6"/>
      <c r="M415" s="6"/>
      <c r="N415" s="6"/>
      <c r="O415" s="6"/>
      <c r="P415" s="6"/>
      <c r="Q415" s="6"/>
      <c r="R415" s="6"/>
      <c r="S415" s="6"/>
      <c r="T415" s="6"/>
    </row>
    <row r="416" spans="1:20" ht="15.75" customHeight="1">
      <c r="A416" s="30"/>
      <c r="B416" s="6"/>
      <c r="C416" s="32"/>
      <c r="D416" s="32"/>
      <c r="E416" s="33"/>
      <c r="F416" s="31"/>
      <c r="G416" s="6"/>
      <c r="H416" s="6"/>
      <c r="I416" s="6"/>
      <c r="J416" s="6"/>
      <c r="K416" s="6"/>
      <c r="L416" s="6"/>
      <c r="M416" s="6"/>
      <c r="N416" s="6"/>
      <c r="O416" s="6"/>
      <c r="P416" s="6"/>
      <c r="Q416" s="6"/>
      <c r="R416" s="6"/>
      <c r="S416" s="6"/>
      <c r="T416" s="6"/>
    </row>
    <row r="417" spans="1:20" ht="15.75" customHeight="1">
      <c r="A417" s="30"/>
      <c r="B417" s="6"/>
      <c r="C417" s="32"/>
      <c r="D417" s="32"/>
      <c r="E417" s="33"/>
      <c r="F417" s="31"/>
      <c r="G417" s="6"/>
      <c r="H417" s="6"/>
      <c r="I417" s="6"/>
      <c r="J417" s="6"/>
      <c r="K417" s="6"/>
      <c r="L417" s="6"/>
      <c r="M417" s="6"/>
      <c r="N417" s="6"/>
      <c r="O417" s="6"/>
      <c r="P417" s="6"/>
      <c r="Q417" s="6"/>
      <c r="R417" s="6"/>
      <c r="S417" s="6"/>
      <c r="T417" s="6"/>
    </row>
    <row r="418" spans="1:20" ht="15.75" customHeight="1">
      <c r="A418" s="30"/>
      <c r="B418" s="6"/>
      <c r="C418" s="32"/>
      <c r="D418" s="32"/>
      <c r="E418" s="33"/>
      <c r="F418" s="31"/>
      <c r="G418" s="6"/>
      <c r="H418" s="6"/>
      <c r="I418" s="6"/>
      <c r="J418" s="6"/>
      <c r="K418" s="6"/>
      <c r="L418" s="6"/>
      <c r="M418" s="6"/>
      <c r="N418" s="6"/>
      <c r="O418" s="6"/>
      <c r="P418" s="6"/>
      <c r="Q418" s="6"/>
      <c r="R418" s="6"/>
      <c r="S418" s="6"/>
      <c r="T418" s="6"/>
    </row>
    <row r="419" spans="1:20" ht="15.75" customHeight="1">
      <c r="A419" s="30"/>
      <c r="B419" s="6"/>
      <c r="C419" s="32"/>
      <c r="D419" s="32"/>
      <c r="E419" s="33"/>
      <c r="F419" s="31"/>
      <c r="G419" s="6"/>
      <c r="H419" s="6"/>
      <c r="I419" s="6"/>
      <c r="J419" s="6"/>
      <c r="K419" s="6"/>
      <c r="L419" s="6"/>
      <c r="M419" s="6"/>
      <c r="N419" s="6"/>
      <c r="O419" s="6"/>
      <c r="P419" s="6"/>
      <c r="Q419" s="6"/>
      <c r="R419" s="6"/>
      <c r="S419" s="6"/>
      <c r="T419" s="6"/>
    </row>
    <row r="420" spans="1:20" ht="15.75" customHeight="1">
      <c r="A420" s="30"/>
      <c r="B420" s="6"/>
      <c r="C420" s="32"/>
      <c r="D420" s="32"/>
      <c r="E420" s="33"/>
      <c r="F420" s="31"/>
      <c r="G420" s="6"/>
      <c r="H420" s="6"/>
      <c r="I420" s="6"/>
      <c r="J420" s="6"/>
      <c r="K420" s="6"/>
      <c r="L420" s="6"/>
      <c r="M420" s="6"/>
      <c r="N420" s="6"/>
      <c r="O420" s="6"/>
      <c r="P420" s="6"/>
      <c r="Q420" s="6"/>
      <c r="R420" s="6"/>
      <c r="S420" s="6"/>
      <c r="T420" s="6"/>
    </row>
    <row r="421" spans="1:20" ht="15.75" customHeight="1">
      <c r="A421" s="30"/>
      <c r="B421" s="6"/>
      <c r="C421" s="32"/>
      <c r="D421" s="32"/>
      <c r="E421" s="33"/>
      <c r="F421" s="31"/>
      <c r="G421" s="6"/>
      <c r="H421" s="6"/>
      <c r="I421" s="6"/>
      <c r="J421" s="6"/>
      <c r="K421" s="6"/>
      <c r="L421" s="6"/>
      <c r="M421" s="6"/>
      <c r="N421" s="6"/>
      <c r="O421" s="6"/>
      <c r="P421" s="6"/>
      <c r="Q421" s="6"/>
      <c r="R421" s="6"/>
      <c r="S421" s="6"/>
      <c r="T421" s="6"/>
    </row>
    <row r="422" spans="1:20" ht="15.75" customHeight="1">
      <c r="A422" s="30"/>
      <c r="B422" s="6"/>
      <c r="C422" s="32"/>
      <c r="D422" s="32"/>
      <c r="E422" s="33"/>
      <c r="F422" s="31"/>
      <c r="G422" s="6"/>
      <c r="H422" s="6"/>
      <c r="I422" s="6"/>
      <c r="J422" s="6"/>
      <c r="K422" s="6"/>
      <c r="L422" s="6"/>
      <c r="M422" s="6"/>
      <c r="N422" s="6"/>
      <c r="O422" s="6"/>
      <c r="P422" s="6"/>
      <c r="Q422" s="6"/>
      <c r="R422" s="6"/>
      <c r="S422" s="6"/>
      <c r="T422" s="6"/>
    </row>
    <row r="423" spans="1:20" ht="15.75" customHeight="1">
      <c r="A423" s="30"/>
      <c r="B423" s="6"/>
      <c r="C423" s="32"/>
      <c r="D423" s="32"/>
      <c r="E423" s="33"/>
      <c r="F423" s="31"/>
      <c r="G423" s="6"/>
      <c r="H423" s="6"/>
      <c r="I423" s="6"/>
      <c r="J423" s="6"/>
      <c r="K423" s="6"/>
      <c r="L423" s="6"/>
      <c r="M423" s="6"/>
      <c r="N423" s="6"/>
      <c r="O423" s="6"/>
      <c r="P423" s="6"/>
      <c r="Q423" s="6"/>
      <c r="R423" s="6"/>
      <c r="S423" s="6"/>
      <c r="T423" s="6"/>
    </row>
    <row r="424" spans="1:20" ht="15.75" customHeight="1">
      <c r="A424" s="30"/>
      <c r="B424" s="6"/>
      <c r="C424" s="32"/>
      <c r="D424" s="32"/>
      <c r="E424" s="33"/>
      <c r="F424" s="31"/>
      <c r="G424" s="6"/>
      <c r="H424" s="6"/>
      <c r="I424" s="6"/>
      <c r="J424" s="6"/>
      <c r="K424" s="6"/>
      <c r="L424" s="6"/>
      <c r="M424" s="6"/>
      <c r="N424" s="6"/>
      <c r="O424" s="6"/>
      <c r="P424" s="6"/>
      <c r="Q424" s="6"/>
      <c r="R424" s="6"/>
      <c r="S424" s="6"/>
      <c r="T424" s="6"/>
    </row>
    <row r="425" spans="1:20" ht="15.75" customHeight="1">
      <c r="A425" s="30"/>
      <c r="B425" s="6"/>
      <c r="C425" s="32"/>
      <c r="D425" s="32"/>
      <c r="E425" s="33"/>
      <c r="F425" s="31"/>
      <c r="G425" s="6"/>
      <c r="H425" s="6"/>
      <c r="I425" s="6"/>
      <c r="J425" s="6"/>
      <c r="K425" s="6"/>
      <c r="L425" s="6"/>
      <c r="M425" s="6"/>
      <c r="N425" s="6"/>
      <c r="O425" s="6"/>
      <c r="P425" s="6"/>
      <c r="Q425" s="6"/>
      <c r="R425" s="6"/>
      <c r="S425" s="6"/>
      <c r="T425" s="6"/>
    </row>
    <row r="426" spans="1:20" ht="15.75" customHeight="1">
      <c r="A426" s="30"/>
      <c r="B426" s="6"/>
      <c r="C426" s="32"/>
      <c r="D426" s="32"/>
      <c r="E426" s="33"/>
      <c r="F426" s="31"/>
      <c r="G426" s="6"/>
      <c r="H426" s="6"/>
      <c r="I426" s="6"/>
      <c r="J426" s="6"/>
      <c r="K426" s="6"/>
      <c r="L426" s="6"/>
      <c r="M426" s="6"/>
      <c r="N426" s="6"/>
      <c r="O426" s="6"/>
      <c r="P426" s="6"/>
      <c r="Q426" s="6"/>
      <c r="R426" s="6"/>
      <c r="S426" s="6"/>
      <c r="T426" s="6"/>
    </row>
    <row r="427" spans="1:20" ht="15.75" customHeight="1">
      <c r="A427" s="30"/>
      <c r="B427" s="6"/>
      <c r="C427" s="32"/>
      <c r="D427" s="32"/>
      <c r="E427" s="33"/>
      <c r="F427" s="31"/>
      <c r="G427" s="6"/>
      <c r="H427" s="6"/>
      <c r="I427" s="6"/>
      <c r="J427" s="6"/>
      <c r="K427" s="6"/>
      <c r="L427" s="6"/>
      <c r="M427" s="6"/>
      <c r="N427" s="6"/>
      <c r="O427" s="6"/>
      <c r="P427" s="6"/>
      <c r="Q427" s="6"/>
      <c r="R427" s="6"/>
      <c r="S427" s="6"/>
      <c r="T427" s="6"/>
    </row>
    <row r="428" spans="1:20" ht="15.75" customHeight="1">
      <c r="A428" s="30"/>
      <c r="B428" s="6"/>
      <c r="C428" s="32"/>
      <c r="D428" s="32"/>
      <c r="E428" s="33"/>
      <c r="F428" s="31"/>
      <c r="G428" s="6"/>
      <c r="H428" s="6"/>
      <c r="I428" s="6"/>
      <c r="J428" s="6"/>
      <c r="K428" s="6"/>
      <c r="L428" s="6"/>
      <c r="M428" s="6"/>
      <c r="N428" s="6"/>
      <c r="O428" s="6"/>
      <c r="P428" s="6"/>
      <c r="Q428" s="6"/>
      <c r="R428" s="6"/>
      <c r="S428" s="6"/>
      <c r="T428" s="6"/>
    </row>
    <row r="429" spans="1:20" ht="15.75" customHeight="1">
      <c r="A429" s="30"/>
      <c r="B429" s="6"/>
      <c r="C429" s="32"/>
      <c r="D429" s="32"/>
      <c r="E429" s="33"/>
      <c r="F429" s="31"/>
      <c r="G429" s="6"/>
      <c r="H429" s="6"/>
      <c r="I429" s="6"/>
      <c r="J429" s="6"/>
      <c r="K429" s="6"/>
      <c r="L429" s="6"/>
      <c r="M429" s="6"/>
      <c r="N429" s="6"/>
      <c r="O429" s="6"/>
      <c r="P429" s="6"/>
      <c r="Q429" s="6"/>
      <c r="R429" s="6"/>
      <c r="S429" s="6"/>
      <c r="T429" s="6"/>
    </row>
    <row r="430" spans="1:20" ht="15.75" customHeight="1">
      <c r="A430" s="30"/>
      <c r="B430" s="6"/>
      <c r="C430" s="32"/>
      <c r="D430" s="32"/>
      <c r="E430" s="33"/>
      <c r="F430" s="31"/>
      <c r="G430" s="6"/>
      <c r="H430" s="6"/>
      <c r="I430" s="6"/>
      <c r="J430" s="6"/>
      <c r="K430" s="6"/>
      <c r="L430" s="6"/>
      <c r="M430" s="6"/>
      <c r="N430" s="6"/>
      <c r="O430" s="6"/>
      <c r="P430" s="6"/>
      <c r="Q430" s="6"/>
      <c r="R430" s="6"/>
      <c r="S430" s="6"/>
      <c r="T430" s="6"/>
    </row>
    <row r="431" spans="1:20" ht="15.75" customHeight="1">
      <c r="A431" s="30"/>
      <c r="B431" s="6"/>
      <c r="C431" s="32"/>
      <c r="D431" s="32"/>
      <c r="E431" s="33"/>
      <c r="F431" s="31"/>
      <c r="G431" s="6"/>
      <c r="H431" s="6"/>
      <c r="I431" s="6"/>
      <c r="J431" s="6"/>
      <c r="K431" s="6"/>
      <c r="L431" s="6"/>
      <c r="M431" s="6"/>
      <c r="N431" s="6"/>
      <c r="O431" s="6"/>
      <c r="P431" s="6"/>
      <c r="Q431" s="6"/>
      <c r="R431" s="6"/>
      <c r="S431" s="6"/>
      <c r="T431" s="6"/>
    </row>
    <row r="432" spans="1:20" ht="15.75" customHeight="1">
      <c r="A432" s="30"/>
      <c r="B432" s="6"/>
      <c r="C432" s="32"/>
      <c r="D432" s="32"/>
      <c r="E432" s="33"/>
      <c r="F432" s="31"/>
      <c r="G432" s="6"/>
      <c r="H432" s="6"/>
      <c r="I432" s="6"/>
      <c r="J432" s="6"/>
      <c r="K432" s="6"/>
      <c r="L432" s="6"/>
      <c r="M432" s="6"/>
      <c r="N432" s="6"/>
      <c r="O432" s="6"/>
      <c r="P432" s="6"/>
      <c r="Q432" s="6"/>
      <c r="R432" s="6"/>
      <c r="S432" s="6"/>
      <c r="T432" s="6"/>
    </row>
    <row r="433" spans="1:20" ht="15.75" customHeight="1">
      <c r="A433" s="30"/>
      <c r="B433" s="6"/>
      <c r="C433" s="32"/>
      <c r="D433" s="32"/>
      <c r="E433" s="33"/>
      <c r="F433" s="31"/>
      <c r="G433" s="6"/>
      <c r="H433" s="6"/>
      <c r="I433" s="6"/>
      <c r="J433" s="6"/>
      <c r="K433" s="6"/>
      <c r="L433" s="6"/>
      <c r="M433" s="6"/>
      <c r="N433" s="6"/>
      <c r="O433" s="6"/>
      <c r="P433" s="6"/>
      <c r="Q433" s="6"/>
      <c r="R433" s="6"/>
      <c r="S433" s="6"/>
      <c r="T433" s="6"/>
    </row>
    <row r="434" spans="1:20" ht="15.75" customHeight="1">
      <c r="A434" s="30"/>
      <c r="B434" s="6"/>
      <c r="C434" s="32"/>
      <c r="D434" s="32"/>
      <c r="E434" s="33"/>
      <c r="F434" s="31"/>
      <c r="G434" s="6"/>
      <c r="H434" s="6"/>
      <c r="I434" s="6"/>
      <c r="J434" s="6"/>
      <c r="K434" s="6"/>
      <c r="L434" s="6"/>
      <c r="M434" s="6"/>
      <c r="N434" s="6"/>
      <c r="O434" s="6"/>
      <c r="P434" s="6"/>
      <c r="Q434" s="6"/>
      <c r="R434" s="6"/>
      <c r="S434" s="6"/>
      <c r="T434" s="6"/>
    </row>
    <row r="435" spans="1:20" ht="15.75" customHeight="1">
      <c r="A435" s="30"/>
      <c r="B435" s="6"/>
      <c r="C435" s="32"/>
      <c r="D435" s="32"/>
      <c r="E435" s="33"/>
      <c r="F435" s="31"/>
      <c r="G435" s="6"/>
      <c r="H435" s="6"/>
      <c r="I435" s="6"/>
      <c r="J435" s="6"/>
      <c r="K435" s="6"/>
      <c r="L435" s="6"/>
      <c r="M435" s="6"/>
      <c r="N435" s="6"/>
      <c r="O435" s="6"/>
      <c r="P435" s="6"/>
      <c r="Q435" s="6"/>
      <c r="R435" s="6"/>
      <c r="S435" s="6"/>
      <c r="T435" s="6"/>
    </row>
    <row r="436" spans="1:20" ht="15.75" customHeight="1">
      <c r="A436" s="30"/>
      <c r="B436" s="6"/>
      <c r="C436" s="32"/>
      <c r="D436" s="32"/>
      <c r="E436" s="33"/>
      <c r="F436" s="31"/>
      <c r="G436" s="6"/>
      <c r="H436" s="6"/>
      <c r="I436" s="6"/>
      <c r="J436" s="6"/>
      <c r="K436" s="6"/>
      <c r="L436" s="6"/>
      <c r="M436" s="6"/>
      <c r="N436" s="6"/>
      <c r="O436" s="6"/>
      <c r="P436" s="6"/>
      <c r="Q436" s="6"/>
      <c r="R436" s="6"/>
      <c r="S436" s="6"/>
      <c r="T436" s="6"/>
    </row>
    <row r="437" spans="1:20" ht="15.75" customHeight="1">
      <c r="A437" s="30"/>
      <c r="B437" s="6"/>
      <c r="C437" s="32"/>
      <c r="D437" s="32"/>
      <c r="E437" s="33"/>
      <c r="F437" s="31"/>
      <c r="G437" s="6"/>
      <c r="H437" s="6"/>
      <c r="I437" s="6"/>
      <c r="J437" s="6"/>
      <c r="K437" s="6"/>
      <c r="L437" s="6"/>
      <c r="M437" s="6"/>
      <c r="N437" s="6"/>
      <c r="O437" s="6"/>
      <c r="P437" s="6"/>
      <c r="Q437" s="6"/>
      <c r="R437" s="6"/>
      <c r="S437" s="6"/>
      <c r="T437" s="6"/>
    </row>
    <row r="438" spans="1:20" ht="15.75" customHeight="1">
      <c r="A438" s="30"/>
      <c r="B438" s="6"/>
      <c r="C438" s="32"/>
      <c r="D438" s="32"/>
      <c r="E438" s="33"/>
      <c r="F438" s="31"/>
      <c r="G438" s="6"/>
      <c r="H438" s="6"/>
      <c r="I438" s="6"/>
      <c r="J438" s="6"/>
      <c r="K438" s="6"/>
      <c r="L438" s="6"/>
      <c r="M438" s="6"/>
      <c r="N438" s="6"/>
      <c r="O438" s="6"/>
      <c r="P438" s="6"/>
      <c r="Q438" s="6"/>
      <c r="R438" s="6"/>
      <c r="S438" s="6"/>
      <c r="T438" s="6"/>
    </row>
    <row r="439" spans="1:20" ht="15.75" customHeight="1">
      <c r="A439" s="30"/>
      <c r="B439" s="6"/>
      <c r="C439" s="32"/>
      <c r="D439" s="32"/>
      <c r="E439" s="33"/>
      <c r="F439" s="31"/>
      <c r="G439" s="6"/>
      <c r="H439" s="6"/>
      <c r="I439" s="6"/>
      <c r="J439" s="6"/>
      <c r="K439" s="6"/>
      <c r="L439" s="6"/>
      <c r="M439" s="6"/>
      <c r="N439" s="6"/>
      <c r="O439" s="6"/>
      <c r="P439" s="6"/>
      <c r="Q439" s="6"/>
      <c r="R439" s="6"/>
      <c r="S439" s="6"/>
      <c r="T439" s="6"/>
    </row>
    <row r="440" spans="1:20" ht="15.75" customHeight="1">
      <c r="A440" s="30"/>
      <c r="B440" s="6"/>
      <c r="C440" s="32"/>
      <c r="D440" s="32"/>
      <c r="E440" s="33"/>
      <c r="F440" s="31"/>
      <c r="G440" s="6"/>
      <c r="H440" s="6"/>
      <c r="I440" s="6"/>
      <c r="J440" s="6"/>
      <c r="K440" s="6"/>
      <c r="L440" s="6"/>
      <c r="M440" s="6"/>
      <c r="N440" s="6"/>
      <c r="O440" s="6"/>
      <c r="P440" s="6"/>
      <c r="Q440" s="6"/>
      <c r="R440" s="6"/>
      <c r="S440" s="6"/>
      <c r="T440" s="6"/>
    </row>
    <row r="441" spans="1:20" ht="15.75" customHeight="1">
      <c r="A441" s="30"/>
      <c r="B441" s="6"/>
      <c r="C441" s="32"/>
      <c r="D441" s="32"/>
      <c r="E441" s="33"/>
      <c r="F441" s="31"/>
      <c r="G441" s="6"/>
      <c r="H441" s="6"/>
      <c r="I441" s="6"/>
      <c r="J441" s="6"/>
      <c r="K441" s="6"/>
      <c r="L441" s="6"/>
      <c r="M441" s="6"/>
      <c r="N441" s="6"/>
      <c r="O441" s="6"/>
      <c r="P441" s="6"/>
      <c r="Q441" s="6"/>
      <c r="R441" s="6"/>
      <c r="S441" s="6"/>
      <c r="T441" s="6"/>
    </row>
    <row r="442" spans="1:20" ht="15.75" customHeight="1">
      <c r="A442" s="30"/>
      <c r="B442" s="6"/>
      <c r="C442" s="32"/>
      <c r="D442" s="32"/>
      <c r="E442" s="33"/>
      <c r="F442" s="31"/>
      <c r="G442" s="6"/>
      <c r="H442" s="6"/>
      <c r="I442" s="6"/>
      <c r="J442" s="6"/>
      <c r="K442" s="6"/>
      <c r="L442" s="6"/>
      <c r="M442" s="6"/>
      <c r="N442" s="6"/>
      <c r="O442" s="6"/>
      <c r="P442" s="6"/>
      <c r="Q442" s="6"/>
      <c r="R442" s="6"/>
      <c r="S442" s="6"/>
      <c r="T442" s="6"/>
    </row>
    <row r="443" spans="1:20" ht="15.75" customHeight="1">
      <c r="A443" s="30"/>
      <c r="B443" s="6"/>
      <c r="C443" s="32"/>
      <c r="D443" s="32"/>
      <c r="E443" s="33"/>
      <c r="F443" s="31"/>
      <c r="G443" s="6"/>
      <c r="H443" s="6"/>
      <c r="I443" s="6"/>
      <c r="J443" s="6"/>
      <c r="K443" s="6"/>
      <c r="L443" s="6"/>
      <c r="M443" s="6"/>
      <c r="N443" s="6"/>
      <c r="O443" s="6"/>
      <c r="P443" s="6"/>
      <c r="Q443" s="6"/>
      <c r="R443" s="6"/>
      <c r="S443" s="6"/>
      <c r="T443" s="6"/>
    </row>
    <row r="444" spans="1:20" ht="15.75" customHeight="1">
      <c r="A444" s="30"/>
      <c r="B444" s="6"/>
      <c r="C444" s="32"/>
      <c r="D444" s="32"/>
      <c r="E444" s="33"/>
      <c r="F444" s="31"/>
      <c r="G444" s="6"/>
      <c r="H444" s="6"/>
      <c r="I444" s="6"/>
      <c r="J444" s="6"/>
      <c r="K444" s="6"/>
      <c r="L444" s="6"/>
      <c r="M444" s="6"/>
      <c r="N444" s="6"/>
      <c r="O444" s="6"/>
      <c r="P444" s="6"/>
      <c r="Q444" s="6"/>
      <c r="R444" s="6"/>
      <c r="S444" s="6"/>
      <c r="T444" s="6"/>
    </row>
    <row r="445" spans="1:20" ht="15.75" customHeight="1">
      <c r="A445" s="30"/>
      <c r="B445" s="6"/>
      <c r="C445" s="32"/>
      <c r="D445" s="32"/>
      <c r="E445" s="33"/>
      <c r="F445" s="31"/>
      <c r="G445" s="6"/>
      <c r="H445" s="6"/>
      <c r="I445" s="6"/>
      <c r="J445" s="6"/>
      <c r="K445" s="6"/>
      <c r="L445" s="6"/>
      <c r="M445" s="6"/>
      <c r="N445" s="6"/>
      <c r="O445" s="6"/>
      <c r="P445" s="6"/>
      <c r="Q445" s="6"/>
      <c r="R445" s="6"/>
      <c r="S445" s="6"/>
      <c r="T445" s="6"/>
    </row>
    <row r="446" spans="1:20" ht="15.75" customHeight="1">
      <c r="A446" s="30"/>
      <c r="B446" s="6"/>
      <c r="C446" s="32"/>
      <c r="D446" s="32"/>
      <c r="E446" s="33"/>
      <c r="F446" s="31"/>
      <c r="G446" s="6"/>
      <c r="H446" s="6"/>
      <c r="I446" s="6"/>
      <c r="J446" s="6"/>
      <c r="K446" s="6"/>
      <c r="L446" s="6"/>
      <c r="M446" s="6"/>
      <c r="N446" s="6"/>
      <c r="O446" s="6"/>
      <c r="P446" s="6"/>
      <c r="Q446" s="6"/>
      <c r="R446" s="6"/>
      <c r="S446" s="6"/>
      <c r="T446" s="6"/>
    </row>
    <row r="447" spans="1:20" ht="15.75" customHeight="1">
      <c r="A447" s="30"/>
      <c r="B447" s="6"/>
      <c r="C447" s="32"/>
      <c r="D447" s="32"/>
      <c r="E447" s="33"/>
      <c r="F447" s="31"/>
      <c r="G447" s="6"/>
      <c r="H447" s="6"/>
      <c r="I447" s="6"/>
      <c r="J447" s="6"/>
      <c r="K447" s="6"/>
      <c r="L447" s="6"/>
      <c r="M447" s="6"/>
      <c r="N447" s="6"/>
      <c r="O447" s="6"/>
      <c r="P447" s="6"/>
      <c r="Q447" s="6"/>
      <c r="R447" s="6"/>
      <c r="S447" s="6"/>
      <c r="T447" s="6"/>
    </row>
    <row r="448" spans="1:20" ht="15.75" customHeight="1">
      <c r="A448" s="30"/>
      <c r="B448" s="6"/>
      <c r="C448" s="32"/>
      <c r="D448" s="32"/>
      <c r="E448" s="33"/>
      <c r="F448" s="31"/>
      <c r="G448" s="6"/>
      <c r="H448" s="6"/>
      <c r="I448" s="6"/>
      <c r="J448" s="6"/>
      <c r="K448" s="6"/>
      <c r="L448" s="6"/>
      <c r="M448" s="6"/>
      <c r="N448" s="6"/>
      <c r="O448" s="6"/>
      <c r="P448" s="6"/>
      <c r="Q448" s="6"/>
      <c r="R448" s="6"/>
      <c r="S448" s="6"/>
      <c r="T448" s="6"/>
    </row>
    <row r="449" spans="1:20" ht="15.75" customHeight="1">
      <c r="A449" s="30"/>
      <c r="B449" s="6"/>
      <c r="C449" s="32"/>
      <c r="D449" s="32"/>
      <c r="E449" s="33"/>
      <c r="F449" s="31"/>
      <c r="G449" s="6"/>
      <c r="H449" s="6"/>
      <c r="I449" s="6"/>
      <c r="J449" s="6"/>
      <c r="K449" s="6"/>
      <c r="L449" s="6"/>
      <c r="M449" s="6"/>
      <c r="N449" s="6"/>
      <c r="O449" s="6"/>
      <c r="P449" s="6"/>
      <c r="Q449" s="6"/>
      <c r="R449" s="6"/>
      <c r="S449" s="6"/>
      <c r="T449" s="6"/>
    </row>
    <row r="450" spans="1:20" ht="15.75" customHeight="1">
      <c r="A450" s="30"/>
      <c r="B450" s="6"/>
      <c r="C450" s="32"/>
      <c r="D450" s="32"/>
      <c r="E450" s="33"/>
      <c r="F450" s="31"/>
      <c r="G450" s="6"/>
      <c r="H450" s="6"/>
      <c r="I450" s="6"/>
      <c r="J450" s="6"/>
      <c r="K450" s="6"/>
      <c r="L450" s="6"/>
      <c r="M450" s="6"/>
      <c r="N450" s="6"/>
      <c r="O450" s="6"/>
      <c r="P450" s="6"/>
      <c r="Q450" s="6"/>
      <c r="R450" s="6"/>
      <c r="S450" s="6"/>
      <c r="T450" s="6"/>
    </row>
    <row r="451" spans="1:20" ht="15.75" customHeight="1">
      <c r="A451" s="30"/>
      <c r="B451" s="6"/>
      <c r="C451" s="32"/>
      <c r="D451" s="32"/>
      <c r="E451" s="33"/>
      <c r="F451" s="31"/>
      <c r="G451" s="6"/>
      <c r="H451" s="6"/>
      <c r="I451" s="6"/>
      <c r="J451" s="6"/>
      <c r="K451" s="6"/>
      <c r="L451" s="6"/>
      <c r="M451" s="6"/>
      <c r="N451" s="6"/>
      <c r="O451" s="6"/>
      <c r="P451" s="6"/>
      <c r="Q451" s="6"/>
      <c r="R451" s="6"/>
      <c r="S451" s="6"/>
      <c r="T451" s="6"/>
    </row>
    <row r="452" spans="1:20" ht="15.75" customHeight="1">
      <c r="A452" s="30"/>
      <c r="B452" s="6"/>
      <c r="C452" s="32"/>
      <c r="D452" s="32"/>
      <c r="E452" s="33"/>
      <c r="F452" s="31"/>
      <c r="G452" s="6"/>
      <c r="H452" s="6"/>
      <c r="I452" s="6"/>
      <c r="J452" s="6"/>
      <c r="K452" s="6"/>
      <c r="L452" s="6"/>
      <c r="M452" s="6"/>
      <c r="N452" s="6"/>
      <c r="O452" s="6"/>
      <c r="P452" s="6"/>
      <c r="Q452" s="6"/>
      <c r="R452" s="6"/>
      <c r="S452" s="6"/>
      <c r="T452" s="6"/>
    </row>
    <row r="453" spans="1:20" ht="15.75" customHeight="1">
      <c r="A453" s="30"/>
      <c r="B453" s="6"/>
      <c r="C453" s="32"/>
      <c r="D453" s="32"/>
      <c r="E453" s="33"/>
      <c r="F453" s="31"/>
      <c r="G453" s="6"/>
      <c r="H453" s="6"/>
      <c r="I453" s="6"/>
      <c r="J453" s="6"/>
      <c r="K453" s="6"/>
      <c r="L453" s="6"/>
      <c r="M453" s="6"/>
      <c r="N453" s="6"/>
      <c r="O453" s="6"/>
      <c r="P453" s="6"/>
      <c r="Q453" s="6"/>
      <c r="R453" s="6"/>
      <c r="S453" s="6"/>
      <c r="T453" s="6"/>
    </row>
    <row r="454" spans="1:20" ht="15.75" customHeight="1">
      <c r="A454" s="30"/>
      <c r="B454" s="6"/>
      <c r="C454" s="32"/>
      <c r="D454" s="32"/>
      <c r="E454" s="33"/>
      <c r="F454" s="31"/>
      <c r="G454" s="6"/>
      <c r="H454" s="6"/>
      <c r="I454" s="6"/>
      <c r="J454" s="6"/>
      <c r="K454" s="6"/>
      <c r="L454" s="6"/>
      <c r="M454" s="6"/>
      <c r="N454" s="6"/>
      <c r="O454" s="6"/>
      <c r="P454" s="6"/>
      <c r="Q454" s="6"/>
      <c r="R454" s="6"/>
      <c r="S454" s="6"/>
      <c r="T454" s="6"/>
    </row>
    <row r="455" spans="1:20" ht="15.75" customHeight="1">
      <c r="A455" s="30"/>
      <c r="B455" s="6"/>
      <c r="C455" s="32"/>
      <c r="D455" s="32"/>
      <c r="E455" s="33"/>
      <c r="F455" s="31"/>
      <c r="G455" s="6"/>
      <c r="H455" s="6"/>
      <c r="I455" s="6"/>
      <c r="J455" s="6"/>
      <c r="K455" s="6"/>
      <c r="L455" s="6"/>
      <c r="M455" s="6"/>
      <c r="N455" s="6"/>
      <c r="O455" s="6"/>
      <c r="P455" s="6"/>
      <c r="Q455" s="6"/>
      <c r="R455" s="6"/>
      <c r="S455" s="6"/>
      <c r="T455" s="6"/>
    </row>
    <row r="456" spans="1:20" ht="15.75" customHeight="1">
      <c r="A456" s="30"/>
      <c r="B456" s="6"/>
      <c r="C456" s="32"/>
      <c r="D456" s="32"/>
      <c r="E456" s="33"/>
      <c r="F456" s="31"/>
      <c r="G456" s="6"/>
      <c r="H456" s="6"/>
      <c r="I456" s="6"/>
      <c r="J456" s="6"/>
      <c r="K456" s="6"/>
      <c r="L456" s="6"/>
      <c r="M456" s="6"/>
      <c r="N456" s="6"/>
      <c r="O456" s="6"/>
      <c r="P456" s="6"/>
      <c r="Q456" s="6"/>
      <c r="R456" s="6"/>
      <c r="S456" s="6"/>
      <c r="T456" s="6"/>
    </row>
    <row r="457" spans="1:20" ht="15.75" customHeight="1">
      <c r="A457" s="30"/>
      <c r="B457" s="6"/>
      <c r="C457" s="32"/>
      <c r="D457" s="32"/>
      <c r="E457" s="33"/>
      <c r="F457" s="31"/>
      <c r="G457" s="6"/>
      <c r="H457" s="6"/>
      <c r="I457" s="6"/>
      <c r="J457" s="6"/>
      <c r="K457" s="6"/>
      <c r="L457" s="6"/>
      <c r="M457" s="6"/>
      <c r="N457" s="6"/>
      <c r="O457" s="6"/>
      <c r="P457" s="6"/>
      <c r="Q457" s="6"/>
      <c r="R457" s="6"/>
      <c r="S457" s="6"/>
      <c r="T457" s="6"/>
    </row>
    <row r="458" spans="1:20" ht="15.75" customHeight="1">
      <c r="A458" s="30"/>
      <c r="B458" s="6"/>
      <c r="C458" s="32"/>
      <c r="D458" s="32"/>
      <c r="E458" s="33"/>
      <c r="F458" s="31"/>
      <c r="G458" s="6"/>
      <c r="H458" s="6"/>
      <c r="I458" s="6"/>
      <c r="J458" s="6"/>
      <c r="K458" s="6"/>
      <c r="L458" s="6"/>
      <c r="M458" s="6"/>
      <c r="N458" s="6"/>
      <c r="O458" s="6"/>
      <c r="P458" s="6"/>
      <c r="Q458" s="6"/>
      <c r="R458" s="6"/>
      <c r="S458" s="6"/>
      <c r="T458" s="6"/>
    </row>
    <row r="459" spans="1:20" ht="15.75" customHeight="1">
      <c r="A459" s="30"/>
      <c r="B459" s="6"/>
      <c r="C459" s="32"/>
      <c r="D459" s="32"/>
      <c r="E459" s="33"/>
      <c r="F459" s="31"/>
      <c r="G459" s="6"/>
      <c r="H459" s="6"/>
      <c r="I459" s="6"/>
      <c r="J459" s="6"/>
      <c r="K459" s="6"/>
      <c r="L459" s="6"/>
      <c r="M459" s="6"/>
      <c r="N459" s="6"/>
      <c r="O459" s="6"/>
      <c r="P459" s="6"/>
      <c r="Q459" s="6"/>
      <c r="R459" s="6"/>
      <c r="S459" s="6"/>
      <c r="T459" s="6"/>
    </row>
    <row r="460" spans="1:20" ht="15.75" customHeight="1">
      <c r="A460" s="30"/>
      <c r="B460" s="6"/>
      <c r="C460" s="32"/>
      <c r="D460" s="32"/>
      <c r="E460" s="33"/>
      <c r="F460" s="31"/>
      <c r="G460" s="6"/>
      <c r="H460" s="6"/>
      <c r="I460" s="6"/>
      <c r="J460" s="6"/>
      <c r="K460" s="6"/>
      <c r="L460" s="6"/>
      <c r="M460" s="6"/>
      <c r="N460" s="6"/>
      <c r="O460" s="6"/>
      <c r="P460" s="6"/>
      <c r="Q460" s="6"/>
      <c r="R460" s="6"/>
      <c r="S460" s="6"/>
      <c r="T460" s="6"/>
    </row>
    <row r="461" spans="1:20" ht="15.75" customHeight="1">
      <c r="A461" s="30"/>
      <c r="B461" s="6"/>
      <c r="C461" s="32"/>
      <c r="D461" s="32"/>
      <c r="E461" s="33"/>
      <c r="F461" s="31"/>
      <c r="G461" s="6"/>
      <c r="H461" s="6"/>
      <c r="I461" s="6"/>
      <c r="J461" s="6"/>
      <c r="K461" s="6"/>
      <c r="L461" s="6"/>
      <c r="M461" s="6"/>
      <c r="N461" s="6"/>
      <c r="O461" s="6"/>
      <c r="P461" s="6"/>
      <c r="Q461" s="6"/>
      <c r="R461" s="6"/>
      <c r="S461" s="6"/>
      <c r="T461" s="6"/>
    </row>
    <row r="462" spans="1:20" ht="15.75" customHeight="1">
      <c r="A462" s="30"/>
      <c r="B462" s="6"/>
      <c r="C462" s="32"/>
      <c r="D462" s="32"/>
      <c r="E462" s="33"/>
      <c r="F462" s="31"/>
      <c r="G462" s="6"/>
      <c r="H462" s="6"/>
      <c r="I462" s="6"/>
      <c r="J462" s="6"/>
      <c r="K462" s="6"/>
      <c r="L462" s="6"/>
      <c r="M462" s="6"/>
      <c r="N462" s="6"/>
      <c r="O462" s="6"/>
      <c r="P462" s="6"/>
      <c r="Q462" s="6"/>
      <c r="R462" s="6"/>
      <c r="S462" s="6"/>
      <c r="T462" s="6"/>
    </row>
    <row r="463" spans="1:20" ht="15.75" customHeight="1">
      <c r="A463" s="30"/>
      <c r="B463" s="6"/>
      <c r="C463" s="32"/>
      <c r="D463" s="32"/>
      <c r="E463" s="33"/>
      <c r="F463" s="31"/>
      <c r="G463" s="6"/>
      <c r="H463" s="6"/>
      <c r="I463" s="6"/>
      <c r="J463" s="6"/>
      <c r="K463" s="6"/>
      <c r="L463" s="6"/>
      <c r="M463" s="6"/>
      <c r="N463" s="6"/>
      <c r="O463" s="6"/>
      <c r="P463" s="6"/>
      <c r="Q463" s="6"/>
      <c r="R463" s="6"/>
      <c r="S463" s="6"/>
      <c r="T463" s="6"/>
    </row>
    <row r="464" spans="1:20" ht="15.75" customHeight="1">
      <c r="A464" s="30"/>
      <c r="B464" s="6"/>
      <c r="C464" s="32"/>
      <c r="D464" s="32"/>
      <c r="E464" s="33"/>
      <c r="F464" s="31"/>
      <c r="G464" s="6"/>
      <c r="H464" s="6"/>
      <c r="I464" s="6"/>
      <c r="J464" s="6"/>
      <c r="K464" s="6"/>
      <c r="L464" s="6"/>
      <c r="M464" s="6"/>
      <c r="N464" s="6"/>
      <c r="O464" s="6"/>
      <c r="P464" s="6"/>
      <c r="Q464" s="6"/>
      <c r="R464" s="6"/>
      <c r="S464" s="6"/>
      <c r="T464" s="6"/>
    </row>
    <row r="465" spans="1:20" ht="15.75" customHeight="1">
      <c r="A465" s="30"/>
      <c r="B465" s="6"/>
      <c r="C465" s="32"/>
      <c r="D465" s="32"/>
      <c r="E465" s="33"/>
      <c r="F465" s="31"/>
      <c r="G465" s="6"/>
      <c r="H465" s="6"/>
      <c r="I465" s="6"/>
      <c r="J465" s="6"/>
      <c r="K465" s="6"/>
      <c r="L465" s="6"/>
      <c r="M465" s="6"/>
      <c r="N465" s="6"/>
      <c r="O465" s="6"/>
      <c r="P465" s="6"/>
      <c r="Q465" s="6"/>
      <c r="R465" s="6"/>
      <c r="S465" s="6"/>
      <c r="T465" s="6"/>
    </row>
    <row r="466" spans="1:20" ht="15.75" customHeight="1">
      <c r="A466" s="30"/>
      <c r="B466" s="6"/>
      <c r="C466" s="32"/>
      <c r="D466" s="32"/>
      <c r="E466" s="33"/>
      <c r="F466" s="31"/>
      <c r="G466" s="6"/>
      <c r="H466" s="6"/>
      <c r="I466" s="6"/>
      <c r="J466" s="6"/>
      <c r="K466" s="6"/>
      <c r="L466" s="6"/>
      <c r="M466" s="6"/>
      <c r="N466" s="6"/>
      <c r="O466" s="6"/>
      <c r="P466" s="6"/>
      <c r="Q466" s="6"/>
      <c r="R466" s="6"/>
      <c r="S466" s="6"/>
      <c r="T466" s="6"/>
    </row>
    <row r="467" spans="1:20" ht="15.75" customHeight="1">
      <c r="A467" s="30"/>
      <c r="B467" s="6"/>
      <c r="C467" s="32"/>
      <c r="D467" s="32"/>
      <c r="E467" s="33"/>
      <c r="F467" s="31"/>
      <c r="G467" s="6"/>
      <c r="H467" s="6"/>
      <c r="I467" s="6"/>
      <c r="J467" s="6"/>
      <c r="K467" s="6"/>
      <c r="L467" s="6"/>
      <c r="M467" s="6"/>
      <c r="N467" s="6"/>
      <c r="O467" s="6"/>
      <c r="P467" s="6"/>
      <c r="Q467" s="6"/>
      <c r="R467" s="6"/>
      <c r="S467" s="6"/>
      <c r="T467" s="6"/>
    </row>
    <row r="468" spans="1:20" ht="15.75" customHeight="1">
      <c r="A468" s="30"/>
      <c r="B468" s="6"/>
      <c r="C468" s="32"/>
      <c r="D468" s="32"/>
      <c r="E468" s="33"/>
      <c r="F468" s="31"/>
      <c r="G468" s="6"/>
      <c r="H468" s="6"/>
      <c r="I468" s="6"/>
      <c r="J468" s="6"/>
      <c r="K468" s="6"/>
      <c r="L468" s="6"/>
      <c r="M468" s="6"/>
      <c r="N468" s="6"/>
      <c r="O468" s="6"/>
      <c r="P468" s="6"/>
      <c r="Q468" s="6"/>
      <c r="R468" s="6"/>
      <c r="S468" s="6"/>
      <c r="T468" s="6"/>
    </row>
    <row r="469" spans="1:20" ht="15.75" customHeight="1">
      <c r="A469" s="30"/>
      <c r="B469" s="6"/>
      <c r="C469" s="32"/>
      <c r="D469" s="32"/>
      <c r="E469" s="33"/>
      <c r="F469" s="31"/>
      <c r="G469" s="6"/>
      <c r="H469" s="6"/>
      <c r="I469" s="6"/>
      <c r="J469" s="6"/>
      <c r="K469" s="6"/>
      <c r="L469" s="6"/>
      <c r="M469" s="6"/>
      <c r="N469" s="6"/>
      <c r="O469" s="6"/>
      <c r="P469" s="6"/>
      <c r="Q469" s="6"/>
      <c r="R469" s="6"/>
      <c r="S469" s="6"/>
      <c r="T469" s="6"/>
    </row>
    <row r="470" spans="1:20" ht="15.75" customHeight="1">
      <c r="A470" s="30"/>
      <c r="B470" s="6"/>
      <c r="C470" s="32"/>
      <c r="D470" s="32"/>
      <c r="E470" s="33"/>
      <c r="F470" s="31"/>
      <c r="G470" s="6"/>
      <c r="H470" s="6"/>
      <c r="I470" s="6"/>
      <c r="J470" s="6"/>
      <c r="K470" s="6"/>
      <c r="L470" s="6"/>
      <c r="M470" s="6"/>
      <c r="N470" s="6"/>
      <c r="O470" s="6"/>
      <c r="P470" s="6"/>
      <c r="Q470" s="6"/>
      <c r="R470" s="6"/>
      <c r="S470" s="6"/>
      <c r="T470" s="6"/>
    </row>
    <row r="471" spans="1:20" ht="15.75" customHeight="1">
      <c r="A471" s="30"/>
      <c r="B471" s="6"/>
      <c r="C471" s="32"/>
      <c r="D471" s="32"/>
      <c r="E471" s="33"/>
      <c r="F471" s="31"/>
      <c r="G471" s="6"/>
      <c r="H471" s="6"/>
      <c r="I471" s="6"/>
      <c r="J471" s="6"/>
      <c r="K471" s="6"/>
      <c r="L471" s="6"/>
      <c r="M471" s="6"/>
      <c r="N471" s="6"/>
      <c r="O471" s="6"/>
      <c r="P471" s="6"/>
      <c r="Q471" s="6"/>
      <c r="R471" s="6"/>
      <c r="S471" s="6"/>
      <c r="T471" s="6"/>
    </row>
    <row r="472" spans="1:20" ht="15.75" customHeight="1">
      <c r="A472" s="30"/>
      <c r="B472" s="6"/>
      <c r="C472" s="32"/>
      <c r="D472" s="32"/>
      <c r="E472" s="33"/>
      <c r="F472" s="31"/>
      <c r="G472" s="6"/>
      <c r="H472" s="6"/>
      <c r="I472" s="6"/>
      <c r="J472" s="6"/>
      <c r="K472" s="6"/>
      <c r="L472" s="6"/>
      <c r="M472" s="6"/>
      <c r="N472" s="6"/>
      <c r="O472" s="6"/>
      <c r="P472" s="6"/>
      <c r="Q472" s="6"/>
      <c r="R472" s="6"/>
      <c r="S472" s="6"/>
      <c r="T472" s="6"/>
    </row>
    <row r="473" spans="1:20" ht="15.75" customHeight="1">
      <c r="A473" s="30"/>
      <c r="B473" s="6"/>
      <c r="C473" s="32"/>
      <c r="D473" s="32"/>
      <c r="E473" s="33"/>
      <c r="F473" s="31"/>
      <c r="G473" s="6"/>
      <c r="H473" s="6"/>
      <c r="I473" s="6"/>
      <c r="J473" s="6"/>
      <c r="K473" s="6"/>
      <c r="L473" s="6"/>
      <c r="M473" s="6"/>
      <c r="N473" s="6"/>
      <c r="O473" s="6"/>
      <c r="P473" s="6"/>
      <c r="Q473" s="6"/>
      <c r="R473" s="6"/>
      <c r="S473" s="6"/>
      <c r="T473" s="6"/>
    </row>
    <row r="474" spans="1:20" ht="15.75" customHeight="1">
      <c r="A474" s="30"/>
      <c r="B474" s="6"/>
      <c r="C474" s="32"/>
      <c r="D474" s="32"/>
      <c r="E474" s="33"/>
      <c r="F474" s="31"/>
      <c r="G474" s="6"/>
      <c r="H474" s="6"/>
      <c r="I474" s="6"/>
      <c r="J474" s="6"/>
      <c r="K474" s="6"/>
      <c r="L474" s="6"/>
      <c r="M474" s="6"/>
      <c r="N474" s="6"/>
      <c r="O474" s="6"/>
      <c r="P474" s="6"/>
      <c r="Q474" s="6"/>
      <c r="R474" s="6"/>
      <c r="S474" s="6"/>
      <c r="T474" s="6"/>
    </row>
    <row r="475" spans="1:20" ht="15.75" customHeight="1">
      <c r="A475" s="30"/>
      <c r="B475" s="6"/>
      <c r="C475" s="32"/>
      <c r="D475" s="32"/>
      <c r="E475" s="33"/>
      <c r="F475" s="31"/>
      <c r="G475" s="6"/>
      <c r="H475" s="6"/>
      <c r="I475" s="6"/>
      <c r="J475" s="6"/>
      <c r="K475" s="6"/>
      <c r="L475" s="6"/>
      <c r="M475" s="6"/>
      <c r="N475" s="6"/>
      <c r="O475" s="6"/>
      <c r="P475" s="6"/>
      <c r="Q475" s="6"/>
      <c r="R475" s="6"/>
      <c r="S475" s="6"/>
      <c r="T475" s="6"/>
    </row>
    <row r="476" spans="1:20" ht="15.75" customHeight="1">
      <c r="A476" s="30"/>
      <c r="B476" s="6"/>
      <c r="C476" s="32"/>
      <c r="D476" s="32"/>
      <c r="E476" s="33"/>
      <c r="F476" s="31"/>
      <c r="G476" s="6"/>
      <c r="H476" s="6"/>
      <c r="I476" s="6"/>
      <c r="J476" s="6"/>
      <c r="K476" s="6"/>
      <c r="L476" s="6"/>
      <c r="M476" s="6"/>
      <c r="N476" s="6"/>
      <c r="O476" s="6"/>
      <c r="P476" s="6"/>
      <c r="Q476" s="6"/>
      <c r="R476" s="6"/>
      <c r="S476" s="6"/>
      <c r="T476" s="6"/>
    </row>
    <row r="477" spans="1:20" ht="15.75" customHeight="1">
      <c r="A477" s="30"/>
      <c r="B477" s="6"/>
      <c r="C477" s="32"/>
      <c r="D477" s="32"/>
      <c r="E477" s="33"/>
      <c r="F477" s="31"/>
      <c r="G477" s="6"/>
      <c r="H477" s="6"/>
      <c r="I477" s="6"/>
      <c r="J477" s="6"/>
      <c r="K477" s="6"/>
      <c r="L477" s="6"/>
      <c r="M477" s="6"/>
      <c r="N477" s="6"/>
      <c r="O477" s="6"/>
      <c r="P477" s="6"/>
      <c r="Q477" s="6"/>
      <c r="R477" s="6"/>
      <c r="S477" s="6"/>
      <c r="T477" s="6"/>
    </row>
    <row r="478" spans="1:20" ht="15.75" customHeight="1">
      <c r="A478" s="30"/>
      <c r="B478" s="6"/>
      <c r="C478" s="32"/>
      <c r="D478" s="32"/>
      <c r="E478" s="33"/>
      <c r="F478" s="31"/>
      <c r="G478" s="6"/>
      <c r="H478" s="6"/>
      <c r="I478" s="6"/>
      <c r="J478" s="6"/>
      <c r="K478" s="6"/>
      <c r="L478" s="6"/>
      <c r="M478" s="6"/>
      <c r="N478" s="6"/>
      <c r="O478" s="6"/>
      <c r="P478" s="6"/>
      <c r="Q478" s="6"/>
      <c r="R478" s="6"/>
      <c r="S478" s="6"/>
      <c r="T478" s="6"/>
    </row>
    <row r="479" spans="1:20" ht="15.75" customHeight="1">
      <c r="A479" s="30"/>
      <c r="B479" s="6"/>
      <c r="C479" s="32"/>
      <c r="D479" s="32"/>
      <c r="E479" s="33"/>
      <c r="F479" s="31"/>
      <c r="G479" s="6"/>
      <c r="H479" s="6"/>
      <c r="I479" s="6"/>
      <c r="J479" s="6"/>
      <c r="K479" s="6"/>
      <c r="L479" s="6"/>
      <c r="M479" s="6"/>
      <c r="N479" s="6"/>
      <c r="O479" s="6"/>
      <c r="P479" s="6"/>
      <c r="Q479" s="6"/>
      <c r="R479" s="6"/>
      <c r="S479" s="6"/>
      <c r="T479" s="6"/>
    </row>
    <row r="480" spans="1:20" ht="15.75" customHeight="1">
      <c r="A480" s="30"/>
      <c r="B480" s="6"/>
      <c r="C480" s="32"/>
      <c r="D480" s="32"/>
      <c r="E480" s="33"/>
      <c r="F480" s="31"/>
      <c r="G480" s="6"/>
      <c r="H480" s="6"/>
      <c r="I480" s="6"/>
      <c r="J480" s="6"/>
      <c r="K480" s="6"/>
      <c r="L480" s="6"/>
      <c r="M480" s="6"/>
      <c r="N480" s="6"/>
      <c r="O480" s="6"/>
      <c r="P480" s="6"/>
      <c r="Q480" s="6"/>
      <c r="R480" s="6"/>
      <c r="S480" s="6"/>
      <c r="T480" s="6"/>
    </row>
    <row r="481" spans="1:20" ht="15.75" customHeight="1">
      <c r="A481" s="30"/>
      <c r="B481" s="6"/>
      <c r="C481" s="32"/>
      <c r="D481" s="32"/>
      <c r="E481" s="33"/>
      <c r="F481" s="31"/>
      <c r="G481" s="6"/>
      <c r="H481" s="6"/>
      <c r="I481" s="6"/>
      <c r="J481" s="6"/>
      <c r="K481" s="6"/>
      <c r="L481" s="6"/>
      <c r="M481" s="6"/>
      <c r="N481" s="6"/>
      <c r="O481" s="6"/>
      <c r="P481" s="6"/>
      <c r="Q481" s="6"/>
      <c r="R481" s="6"/>
      <c r="S481" s="6"/>
      <c r="T481" s="6"/>
    </row>
    <row r="482" spans="1:20" ht="15.75" customHeight="1">
      <c r="A482" s="30"/>
      <c r="B482" s="6"/>
      <c r="C482" s="32"/>
      <c r="D482" s="32"/>
      <c r="E482" s="33"/>
      <c r="F482" s="31"/>
      <c r="G482" s="6"/>
      <c r="H482" s="6"/>
      <c r="I482" s="6"/>
      <c r="J482" s="6"/>
      <c r="K482" s="6"/>
      <c r="L482" s="6"/>
      <c r="M482" s="6"/>
      <c r="N482" s="6"/>
      <c r="O482" s="6"/>
      <c r="P482" s="6"/>
      <c r="Q482" s="6"/>
      <c r="R482" s="6"/>
      <c r="S482" s="6"/>
      <c r="T482" s="6"/>
    </row>
    <row r="483" spans="1:20" ht="15.75" customHeight="1">
      <c r="A483" s="30"/>
      <c r="B483" s="6"/>
      <c r="C483" s="32"/>
      <c r="D483" s="32"/>
      <c r="E483" s="33"/>
      <c r="F483" s="31"/>
      <c r="G483" s="6"/>
      <c r="H483" s="6"/>
      <c r="I483" s="6"/>
      <c r="J483" s="6"/>
      <c r="K483" s="6"/>
      <c r="L483" s="6"/>
      <c r="M483" s="6"/>
      <c r="N483" s="6"/>
      <c r="O483" s="6"/>
      <c r="P483" s="6"/>
      <c r="Q483" s="6"/>
      <c r="R483" s="6"/>
      <c r="S483" s="6"/>
      <c r="T483" s="6"/>
    </row>
    <row r="484" spans="1:20" ht="15.75" customHeight="1">
      <c r="A484" s="30"/>
      <c r="B484" s="6"/>
      <c r="C484" s="32"/>
      <c r="D484" s="32"/>
      <c r="E484" s="33"/>
      <c r="F484" s="31"/>
      <c r="G484" s="6"/>
      <c r="H484" s="6"/>
      <c r="I484" s="6"/>
      <c r="J484" s="6"/>
      <c r="K484" s="6"/>
      <c r="L484" s="6"/>
      <c r="M484" s="6"/>
      <c r="N484" s="6"/>
      <c r="O484" s="6"/>
      <c r="P484" s="6"/>
      <c r="Q484" s="6"/>
      <c r="R484" s="6"/>
      <c r="S484" s="6"/>
      <c r="T484" s="6"/>
    </row>
    <row r="485" spans="1:20" ht="15.75" customHeight="1">
      <c r="A485" s="30"/>
      <c r="B485" s="6"/>
      <c r="C485" s="32"/>
      <c r="D485" s="32"/>
      <c r="E485" s="33"/>
      <c r="F485" s="31"/>
      <c r="G485" s="6"/>
      <c r="H485" s="6"/>
      <c r="I485" s="6"/>
      <c r="J485" s="6"/>
      <c r="K485" s="6"/>
      <c r="L485" s="6"/>
      <c r="M485" s="6"/>
      <c r="N485" s="6"/>
      <c r="O485" s="6"/>
      <c r="P485" s="6"/>
      <c r="Q485" s="6"/>
      <c r="R485" s="6"/>
      <c r="S485" s="6"/>
      <c r="T485" s="6"/>
    </row>
    <row r="486" spans="1:20" ht="15.75" customHeight="1">
      <c r="A486" s="30"/>
      <c r="B486" s="6"/>
      <c r="C486" s="32"/>
      <c r="D486" s="32"/>
      <c r="E486" s="33"/>
      <c r="F486" s="31"/>
      <c r="G486" s="6"/>
      <c r="H486" s="6"/>
      <c r="I486" s="6"/>
      <c r="J486" s="6"/>
      <c r="K486" s="6"/>
      <c r="L486" s="6"/>
      <c r="M486" s="6"/>
      <c r="N486" s="6"/>
      <c r="O486" s="6"/>
      <c r="P486" s="6"/>
      <c r="Q486" s="6"/>
      <c r="R486" s="6"/>
      <c r="S486" s="6"/>
      <c r="T486" s="6"/>
    </row>
    <row r="487" spans="1:20" ht="15.75" customHeight="1">
      <c r="A487" s="30"/>
      <c r="B487" s="6"/>
      <c r="C487" s="32"/>
      <c r="D487" s="32"/>
      <c r="E487" s="33"/>
      <c r="F487" s="31"/>
      <c r="G487" s="6"/>
      <c r="H487" s="6"/>
      <c r="I487" s="6"/>
      <c r="J487" s="6"/>
      <c r="K487" s="6"/>
      <c r="L487" s="6"/>
      <c r="M487" s="6"/>
      <c r="N487" s="6"/>
      <c r="O487" s="6"/>
      <c r="P487" s="6"/>
      <c r="Q487" s="6"/>
      <c r="R487" s="6"/>
      <c r="S487" s="6"/>
      <c r="T487" s="6"/>
    </row>
    <row r="488" spans="1:20" ht="15.75" customHeight="1">
      <c r="A488" s="30"/>
      <c r="B488" s="6"/>
      <c r="C488" s="32"/>
      <c r="D488" s="32"/>
      <c r="E488" s="33"/>
      <c r="F488" s="31"/>
      <c r="G488" s="6"/>
      <c r="H488" s="6"/>
      <c r="I488" s="6"/>
      <c r="J488" s="6"/>
      <c r="K488" s="6"/>
      <c r="L488" s="6"/>
      <c r="M488" s="6"/>
      <c r="N488" s="6"/>
      <c r="O488" s="6"/>
      <c r="P488" s="6"/>
      <c r="Q488" s="6"/>
      <c r="R488" s="6"/>
      <c r="S488" s="6"/>
      <c r="T488" s="6"/>
    </row>
    <row r="489" spans="1:20" ht="15.75" customHeight="1">
      <c r="A489" s="30"/>
      <c r="B489" s="6"/>
      <c r="C489" s="32"/>
      <c r="D489" s="32"/>
      <c r="E489" s="33"/>
      <c r="F489" s="31"/>
      <c r="G489" s="6"/>
      <c r="H489" s="6"/>
      <c r="I489" s="6"/>
      <c r="J489" s="6"/>
      <c r="K489" s="6"/>
      <c r="L489" s="6"/>
      <c r="M489" s="6"/>
      <c r="N489" s="6"/>
      <c r="O489" s="6"/>
      <c r="P489" s="6"/>
      <c r="Q489" s="6"/>
      <c r="R489" s="6"/>
      <c r="S489" s="6"/>
      <c r="T489" s="6"/>
    </row>
    <row r="490" spans="1:20" ht="15.75" customHeight="1">
      <c r="A490" s="30"/>
      <c r="B490" s="6"/>
      <c r="C490" s="32"/>
      <c r="D490" s="32"/>
      <c r="E490" s="33"/>
      <c r="F490" s="31"/>
      <c r="G490" s="6"/>
      <c r="H490" s="6"/>
      <c r="I490" s="6"/>
      <c r="J490" s="6"/>
      <c r="K490" s="6"/>
      <c r="L490" s="6"/>
      <c r="M490" s="6"/>
      <c r="N490" s="6"/>
      <c r="O490" s="6"/>
      <c r="P490" s="6"/>
      <c r="Q490" s="6"/>
      <c r="R490" s="6"/>
      <c r="S490" s="6"/>
      <c r="T490" s="6"/>
    </row>
    <row r="491" spans="1:20" ht="15.75" customHeight="1">
      <c r="A491" s="30"/>
      <c r="B491" s="6"/>
      <c r="C491" s="32"/>
      <c r="D491" s="32"/>
      <c r="E491" s="33"/>
      <c r="F491" s="31"/>
      <c r="G491" s="6"/>
      <c r="H491" s="6"/>
      <c r="I491" s="6"/>
      <c r="J491" s="6"/>
      <c r="K491" s="6"/>
      <c r="L491" s="6"/>
      <c r="M491" s="6"/>
      <c r="N491" s="6"/>
      <c r="O491" s="6"/>
      <c r="P491" s="6"/>
      <c r="Q491" s="6"/>
      <c r="R491" s="6"/>
      <c r="S491" s="6"/>
      <c r="T491" s="6"/>
    </row>
    <row r="492" spans="1:20" ht="15.75" customHeight="1">
      <c r="A492" s="30"/>
      <c r="B492" s="6"/>
      <c r="C492" s="32"/>
      <c r="D492" s="32"/>
      <c r="E492" s="33"/>
      <c r="F492" s="31"/>
      <c r="G492" s="6"/>
      <c r="H492" s="6"/>
      <c r="I492" s="6"/>
      <c r="J492" s="6"/>
      <c r="K492" s="6"/>
      <c r="L492" s="6"/>
      <c r="M492" s="6"/>
      <c r="N492" s="6"/>
      <c r="O492" s="6"/>
      <c r="P492" s="6"/>
      <c r="Q492" s="6"/>
      <c r="R492" s="6"/>
      <c r="S492" s="6"/>
      <c r="T492" s="6"/>
    </row>
    <row r="493" spans="1:20" ht="15.75" customHeight="1">
      <c r="A493" s="30"/>
      <c r="B493" s="6"/>
      <c r="C493" s="32"/>
      <c r="D493" s="32"/>
      <c r="E493" s="33"/>
      <c r="F493" s="31"/>
      <c r="G493" s="6"/>
      <c r="H493" s="6"/>
      <c r="I493" s="6"/>
      <c r="J493" s="6"/>
      <c r="K493" s="6"/>
      <c r="L493" s="6"/>
      <c r="M493" s="6"/>
      <c r="N493" s="6"/>
      <c r="O493" s="6"/>
      <c r="P493" s="6"/>
      <c r="Q493" s="6"/>
      <c r="R493" s="6"/>
      <c r="S493" s="6"/>
      <c r="T493" s="6"/>
    </row>
    <row r="494" spans="1:20" ht="15.75" customHeight="1">
      <c r="A494" s="30"/>
      <c r="B494" s="6"/>
      <c r="C494" s="32"/>
      <c r="D494" s="32"/>
      <c r="E494" s="33"/>
      <c r="F494" s="31"/>
      <c r="G494" s="6"/>
      <c r="H494" s="6"/>
      <c r="I494" s="6"/>
      <c r="J494" s="6"/>
      <c r="K494" s="6"/>
      <c r="L494" s="6"/>
      <c r="M494" s="6"/>
      <c r="N494" s="6"/>
      <c r="O494" s="6"/>
      <c r="P494" s="6"/>
      <c r="Q494" s="6"/>
      <c r="R494" s="6"/>
      <c r="S494" s="6"/>
      <c r="T494" s="6"/>
    </row>
    <row r="495" spans="1:20" ht="15.75" customHeight="1">
      <c r="A495" s="30"/>
      <c r="B495" s="6"/>
      <c r="C495" s="32"/>
      <c r="D495" s="32"/>
      <c r="E495" s="33"/>
      <c r="F495" s="31"/>
      <c r="G495" s="6"/>
      <c r="H495" s="6"/>
      <c r="I495" s="6"/>
      <c r="J495" s="6"/>
      <c r="K495" s="6"/>
      <c r="L495" s="6"/>
      <c r="M495" s="6"/>
      <c r="N495" s="6"/>
      <c r="O495" s="6"/>
      <c r="P495" s="6"/>
      <c r="Q495" s="6"/>
      <c r="R495" s="6"/>
      <c r="S495" s="6"/>
      <c r="T495" s="6"/>
    </row>
    <row r="496" spans="1:20" ht="15.75" customHeight="1">
      <c r="A496" s="30"/>
      <c r="B496" s="6"/>
      <c r="C496" s="32"/>
      <c r="D496" s="32"/>
      <c r="E496" s="33"/>
      <c r="F496" s="31"/>
      <c r="G496" s="6"/>
      <c r="H496" s="6"/>
      <c r="I496" s="6"/>
      <c r="J496" s="6"/>
      <c r="K496" s="6"/>
      <c r="L496" s="6"/>
      <c r="M496" s="6"/>
      <c r="N496" s="6"/>
      <c r="O496" s="6"/>
      <c r="P496" s="6"/>
      <c r="Q496" s="6"/>
      <c r="R496" s="6"/>
      <c r="S496" s="6"/>
      <c r="T496" s="6"/>
    </row>
    <row r="497" spans="1:20" ht="15.75" customHeight="1">
      <c r="A497" s="30"/>
      <c r="B497" s="6"/>
      <c r="C497" s="32"/>
      <c r="D497" s="32"/>
      <c r="E497" s="33"/>
      <c r="F497" s="31"/>
      <c r="G497" s="6"/>
      <c r="H497" s="6"/>
      <c r="I497" s="6"/>
      <c r="J497" s="6"/>
      <c r="K497" s="6"/>
      <c r="L497" s="6"/>
      <c r="M497" s="6"/>
      <c r="N497" s="6"/>
      <c r="O497" s="6"/>
      <c r="P497" s="6"/>
      <c r="Q497" s="6"/>
      <c r="R497" s="6"/>
      <c r="S497" s="6"/>
      <c r="T497" s="6"/>
    </row>
    <row r="498" spans="1:20" ht="15.75" customHeight="1">
      <c r="A498" s="30"/>
      <c r="B498" s="6"/>
      <c r="C498" s="32"/>
      <c r="D498" s="32"/>
      <c r="E498" s="33"/>
      <c r="F498" s="31"/>
      <c r="G498" s="6"/>
      <c r="H498" s="6"/>
      <c r="I498" s="6"/>
      <c r="J498" s="6"/>
      <c r="K498" s="6"/>
      <c r="L498" s="6"/>
      <c r="M498" s="6"/>
      <c r="N498" s="6"/>
      <c r="O498" s="6"/>
      <c r="P498" s="6"/>
      <c r="Q498" s="6"/>
      <c r="R498" s="6"/>
      <c r="S498" s="6"/>
      <c r="T498" s="6"/>
    </row>
    <row r="499" spans="1:20" ht="15.75" customHeight="1">
      <c r="A499" s="30"/>
      <c r="B499" s="6"/>
      <c r="C499" s="32"/>
      <c r="D499" s="32"/>
      <c r="E499" s="33"/>
      <c r="F499" s="31"/>
      <c r="G499" s="6"/>
      <c r="H499" s="6"/>
      <c r="I499" s="6"/>
      <c r="J499" s="6"/>
      <c r="K499" s="6"/>
      <c r="L499" s="6"/>
      <c r="M499" s="6"/>
      <c r="N499" s="6"/>
      <c r="O499" s="6"/>
      <c r="P499" s="6"/>
      <c r="Q499" s="6"/>
      <c r="R499" s="6"/>
      <c r="S499" s="6"/>
      <c r="T499" s="6"/>
    </row>
    <row r="500" spans="1:20" ht="15.75" customHeight="1">
      <c r="A500" s="30"/>
      <c r="B500" s="6"/>
      <c r="C500" s="32"/>
      <c r="D500" s="32"/>
      <c r="E500" s="33"/>
      <c r="F500" s="31"/>
      <c r="G500" s="6"/>
      <c r="H500" s="6"/>
      <c r="I500" s="6"/>
      <c r="J500" s="6"/>
      <c r="K500" s="6"/>
      <c r="L500" s="6"/>
      <c r="M500" s="6"/>
      <c r="N500" s="6"/>
      <c r="O500" s="6"/>
      <c r="P500" s="6"/>
      <c r="Q500" s="6"/>
      <c r="R500" s="6"/>
      <c r="S500" s="6"/>
      <c r="T500" s="6"/>
    </row>
    <row r="501" spans="1:20" ht="15.75" customHeight="1">
      <c r="A501" s="30"/>
      <c r="B501" s="6"/>
      <c r="C501" s="32"/>
      <c r="D501" s="32"/>
      <c r="E501" s="33"/>
      <c r="F501" s="31"/>
      <c r="G501" s="6"/>
      <c r="H501" s="6"/>
      <c r="I501" s="6"/>
      <c r="J501" s="6"/>
      <c r="K501" s="6"/>
      <c r="L501" s="6"/>
      <c r="M501" s="6"/>
      <c r="N501" s="6"/>
      <c r="O501" s="6"/>
      <c r="P501" s="6"/>
      <c r="Q501" s="6"/>
      <c r="R501" s="6"/>
      <c r="S501" s="6"/>
      <c r="T501" s="6"/>
    </row>
    <row r="502" spans="1:20" ht="15.75" customHeight="1">
      <c r="A502" s="30"/>
      <c r="B502" s="6"/>
      <c r="C502" s="32"/>
      <c r="D502" s="32"/>
      <c r="E502" s="33"/>
      <c r="F502" s="31"/>
      <c r="G502" s="6"/>
      <c r="H502" s="6"/>
      <c r="I502" s="6"/>
      <c r="J502" s="6"/>
      <c r="K502" s="6"/>
      <c r="L502" s="6"/>
      <c r="M502" s="6"/>
      <c r="N502" s="6"/>
      <c r="O502" s="6"/>
      <c r="P502" s="6"/>
      <c r="Q502" s="6"/>
      <c r="R502" s="6"/>
      <c r="S502" s="6"/>
      <c r="T502" s="6"/>
    </row>
    <row r="503" spans="1:20" ht="15.75" customHeight="1">
      <c r="A503" s="30"/>
      <c r="B503" s="6"/>
      <c r="C503" s="32"/>
      <c r="D503" s="32"/>
      <c r="E503" s="33"/>
      <c r="F503" s="31"/>
      <c r="G503" s="6"/>
      <c r="H503" s="6"/>
      <c r="I503" s="6"/>
      <c r="J503" s="6"/>
      <c r="K503" s="6"/>
      <c r="L503" s="6"/>
      <c r="M503" s="6"/>
      <c r="N503" s="6"/>
      <c r="O503" s="6"/>
      <c r="P503" s="6"/>
      <c r="Q503" s="6"/>
      <c r="R503" s="6"/>
      <c r="S503" s="6"/>
      <c r="T503" s="6"/>
    </row>
    <row r="504" spans="1:20" ht="15.75" customHeight="1">
      <c r="A504" s="30"/>
      <c r="B504" s="6"/>
      <c r="C504" s="32"/>
      <c r="D504" s="32"/>
      <c r="E504" s="33"/>
      <c r="F504" s="31"/>
      <c r="G504" s="6"/>
      <c r="H504" s="6"/>
      <c r="I504" s="6"/>
      <c r="J504" s="6"/>
      <c r="K504" s="6"/>
      <c r="L504" s="6"/>
      <c r="M504" s="6"/>
      <c r="N504" s="6"/>
      <c r="O504" s="6"/>
      <c r="P504" s="6"/>
      <c r="Q504" s="6"/>
      <c r="R504" s="6"/>
      <c r="S504" s="6"/>
      <c r="T504" s="6"/>
    </row>
    <row r="505" spans="1:20" ht="15.75" customHeight="1">
      <c r="A505" s="30"/>
      <c r="B505" s="6"/>
      <c r="C505" s="32"/>
      <c r="D505" s="32"/>
      <c r="E505" s="33"/>
      <c r="F505" s="31"/>
      <c r="G505" s="6"/>
      <c r="H505" s="6"/>
      <c r="I505" s="6"/>
      <c r="J505" s="6"/>
      <c r="K505" s="6"/>
      <c r="L505" s="6"/>
      <c r="M505" s="6"/>
      <c r="N505" s="6"/>
      <c r="O505" s="6"/>
      <c r="P505" s="6"/>
      <c r="Q505" s="6"/>
      <c r="R505" s="6"/>
      <c r="S505" s="6"/>
      <c r="T505" s="6"/>
    </row>
    <row r="506" spans="1:20" ht="15.75" customHeight="1">
      <c r="A506" s="30"/>
      <c r="B506" s="6"/>
      <c r="C506" s="32"/>
      <c r="D506" s="32"/>
      <c r="E506" s="33"/>
      <c r="F506" s="31"/>
      <c r="G506" s="6"/>
      <c r="H506" s="6"/>
      <c r="I506" s="6"/>
      <c r="J506" s="6"/>
      <c r="K506" s="6"/>
      <c r="L506" s="6"/>
      <c r="M506" s="6"/>
      <c r="N506" s="6"/>
      <c r="O506" s="6"/>
      <c r="P506" s="6"/>
      <c r="Q506" s="6"/>
      <c r="R506" s="6"/>
      <c r="S506" s="6"/>
      <c r="T506" s="6"/>
    </row>
    <row r="507" spans="1:20" ht="15.75" customHeight="1">
      <c r="A507" s="30"/>
      <c r="B507" s="6"/>
      <c r="C507" s="32"/>
      <c r="D507" s="32"/>
      <c r="E507" s="33"/>
      <c r="F507" s="31"/>
      <c r="G507" s="6"/>
      <c r="H507" s="6"/>
      <c r="I507" s="6"/>
      <c r="J507" s="6"/>
      <c r="K507" s="6"/>
      <c r="L507" s="6"/>
      <c r="M507" s="6"/>
      <c r="N507" s="6"/>
      <c r="O507" s="6"/>
      <c r="P507" s="6"/>
      <c r="Q507" s="6"/>
      <c r="R507" s="6"/>
      <c r="S507" s="6"/>
      <c r="T507" s="6"/>
    </row>
    <row r="508" spans="1:20" ht="15.75" customHeight="1">
      <c r="A508" s="30"/>
      <c r="B508" s="6"/>
      <c r="C508" s="32"/>
      <c r="D508" s="32"/>
      <c r="E508" s="33"/>
      <c r="F508" s="31"/>
      <c r="G508" s="6"/>
      <c r="H508" s="6"/>
      <c r="I508" s="6"/>
      <c r="J508" s="6"/>
      <c r="K508" s="6"/>
      <c r="L508" s="6"/>
      <c r="M508" s="6"/>
      <c r="N508" s="6"/>
      <c r="O508" s="6"/>
      <c r="P508" s="6"/>
      <c r="Q508" s="6"/>
      <c r="R508" s="6"/>
      <c r="S508" s="6"/>
      <c r="T508" s="6"/>
    </row>
    <row r="509" spans="1:20" ht="15.75" customHeight="1">
      <c r="A509" s="30"/>
      <c r="B509" s="6"/>
      <c r="C509" s="32"/>
      <c r="D509" s="32"/>
      <c r="E509" s="33"/>
      <c r="F509" s="31"/>
      <c r="G509" s="6"/>
      <c r="H509" s="6"/>
      <c r="I509" s="6"/>
      <c r="J509" s="6"/>
      <c r="K509" s="6"/>
      <c r="L509" s="6"/>
      <c r="M509" s="6"/>
      <c r="N509" s="6"/>
      <c r="O509" s="6"/>
      <c r="P509" s="6"/>
      <c r="Q509" s="6"/>
      <c r="R509" s="6"/>
      <c r="S509" s="6"/>
      <c r="T509" s="6"/>
    </row>
    <row r="510" spans="1:20" ht="15.75" customHeight="1">
      <c r="A510" s="30"/>
      <c r="B510" s="6"/>
      <c r="C510" s="32"/>
      <c r="D510" s="32"/>
      <c r="E510" s="33"/>
      <c r="F510" s="31"/>
      <c r="G510" s="6"/>
      <c r="H510" s="6"/>
      <c r="I510" s="6"/>
      <c r="J510" s="6"/>
      <c r="K510" s="6"/>
      <c r="L510" s="6"/>
      <c r="M510" s="6"/>
      <c r="N510" s="6"/>
      <c r="O510" s="6"/>
      <c r="P510" s="6"/>
      <c r="Q510" s="6"/>
      <c r="R510" s="6"/>
      <c r="S510" s="6"/>
      <c r="T510" s="6"/>
    </row>
    <row r="511" spans="1:20" ht="15.75" customHeight="1">
      <c r="A511" s="30"/>
      <c r="B511" s="6"/>
      <c r="C511" s="32"/>
      <c r="D511" s="32"/>
      <c r="E511" s="33"/>
      <c r="F511" s="31"/>
      <c r="G511" s="6"/>
      <c r="H511" s="6"/>
      <c r="I511" s="6"/>
      <c r="J511" s="6"/>
      <c r="K511" s="6"/>
      <c r="L511" s="6"/>
      <c r="M511" s="6"/>
      <c r="N511" s="6"/>
      <c r="O511" s="6"/>
      <c r="P511" s="6"/>
      <c r="Q511" s="6"/>
      <c r="R511" s="6"/>
      <c r="S511" s="6"/>
      <c r="T511" s="6"/>
    </row>
    <row r="512" spans="1:20" ht="15.75" customHeight="1">
      <c r="A512" s="30"/>
      <c r="B512" s="6"/>
      <c r="C512" s="32"/>
      <c r="D512" s="32"/>
      <c r="E512" s="33"/>
      <c r="F512" s="31"/>
      <c r="G512" s="6"/>
      <c r="H512" s="6"/>
      <c r="I512" s="6"/>
      <c r="J512" s="6"/>
      <c r="K512" s="6"/>
      <c r="L512" s="6"/>
      <c r="M512" s="6"/>
      <c r="N512" s="6"/>
      <c r="O512" s="6"/>
      <c r="P512" s="6"/>
      <c r="Q512" s="6"/>
      <c r="R512" s="6"/>
      <c r="S512" s="6"/>
      <c r="T512" s="6"/>
    </row>
    <row r="513" spans="1:20" ht="15.75" customHeight="1">
      <c r="A513" s="30"/>
      <c r="B513" s="6"/>
      <c r="C513" s="32"/>
      <c r="D513" s="32"/>
      <c r="E513" s="33"/>
      <c r="F513" s="31"/>
      <c r="G513" s="6"/>
      <c r="H513" s="6"/>
      <c r="I513" s="6"/>
      <c r="J513" s="6"/>
      <c r="K513" s="6"/>
      <c r="L513" s="6"/>
      <c r="M513" s="6"/>
      <c r="N513" s="6"/>
      <c r="O513" s="6"/>
      <c r="P513" s="6"/>
      <c r="Q513" s="6"/>
      <c r="R513" s="6"/>
      <c r="S513" s="6"/>
      <c r="T513" s="6"/>
    </row>
    <row r="514" spans="1:20" ht="15.75" customHeight="1">
      <c r="A514" s="30"/>
      <c r="B514" s="6"/>
      <c r="C514" s="32"/>
      <c r="D514" s="32"/>
      <c r="E514" s="33"/>
      <c r="F514" s="31"/>
      <c r="G514" s="6"/>
      <c r="H514" s="6"/>
      <c r="I514" s="6"/>
      <c r="J514" s="6"/>
      <c r="K514" s="6"/>
      <c r="L514" s="6"/>
      <c r="M514" s="6"/>
      <c r="N514" s="6"/>
      <c r="O514" s="6"/>
      <c r="P514" s="6"/>
      <c r="Q514" s="6"/>
      <c r="R514" s="6"/>
      <c r="S514" s="6"/>
      <c r="T514" s="6"/>
    </row>
    <row r="515" spans="1:20" ht="15.75" customHeight="1">
      <c r="A515" s="30"/>
      <c r="B515" s="6"/>
      <c r="C515" s="32"/>
      <c r="D515" s="32"/>
      <c r="E515" s="33"/>
      <c r="F515" s="31"/>
      <c r="G515" s="6"/>
      <c r="H515" s="6"/>
      <c r="I515" s="6"/>
      <c r="J515" s="6"/>
      <c r="K515" s="6"/>
      <c r="L515" s="6"/>
      <c r="M515" s="6"/>
      <c r="N515" s="6"/>
      <c r="O515" s="6"/>
      <c r="P515" s="6"/>
      <c r="Q515" s="6"/>
      <c r="R515" s="6"/>
      <c r="S515" s="6"/>
      <c r="T515" s="6"/>
    </row>
    <row r="516" spans="1:20" ht="15.75" customHeight="1">
      <c r="A516" s="30"/>
      <c r="B516" s="6"/>
      <c r="C516" s="32"/>
      <c r="D516" s="32"/>
      <c r="E516" s="33"/>
      <c r="F516" s="31"/>
      <c r="G516" s="6"/>
      <c r="H516" s="6"/>
      <c r="I516" s="6"/>
      <c r="J516" s="6"/>
      <c r="K516" s="6"/>
      <c r="L516" s="6"/>
      <c r="M516" s="6"/>
      <c r="N516" s="6"/>
      <c r="O516" s="6"/>
      <c r="P516" s="6"/>
      <c r="Q516" s="6"/>
      <c r="R516" s="6"/>
      <c r="S516" s="6"/>
      <c r="T516" s="6"/>
    </row>
    <row r="517" spans="1:20" ht="15.75" customHeight="1">
      <c r="A517" s="30"/>
      <c r="B517" s="6"/>
      <c r="C517" s="32"/>
      <c r="D517" s="32"/>
      <c r="E517" s="33"/>
      <c r="F517" s="31"/>
      <c r="G517" s="6"/>
      <c r="H517" s="6"/>
      <c r="I517" s="6"/>
      <c r="J517" s="6"/>
      <c r="K517" s="6"/>
      <c r="L517" s="6"/>
      <c r="M517" s="6"/>
      <c r="N517" s="6"/>
      <c r="O517" s="6"/>
      <c r="P517" s="6"/>
      <c r="Q517" s="6"/>
      <c r="R517" s="6"/>
      <c r="S517" s="6"/>
      <c r="T517" s="6"/>
    </row>
    <row r="518" spans="1:20" ht="15.75" customHeight="1">
      <c r="A518" s="30"/>
      <c r="B518" s="6"/>
      <c r="C518" s="32"/>
      <c r="D518" s="32"/>
      <c r="E518" s="33"/>
      <c r="F518" s="31"/>
      <c r="G518" s="6"/>
      <c r="H518" s="6"/>
      <c r="I518" s="6"/>
      <c r="J518" s="6"/>
      <c r="K518" s="6"/>
      <c r="L518" s="6"/>
      <c r="M518" s="6"/>
      <c r="N518" s="6"/>
      <c r="O518" s="6"/>
      <c r="P518" s="6"/>
      <c r="Q518" s="6"/>
      <c r="R518" s="6"/>
      <c r="S518" s="6"/>
      <c r="T518" s="6"/>
    </row>
    <row r="519" spans="1:20" ht="15.75" customHeight="1">
      <c r="A519" s="30"/>
      <c r="B519" s="6"/>
      <c r="C519" s="32"/>
      <c r="D519" s="32"/>
      <c r="E519" s="33"/>
      <c r="F519" s="31"/>
      <c r="G519" s="6"/>
      <c r="H519" s="6"/>
      <c r="I519" s="6"/>
      <c r="J519" s="6"/>
      <c r="K519" s="6"/>
      <c r="L519" s="6"/>
      <c r="M519" s="6"/>
      <c r="N519" s="6"/>
      <c r="O519" s="6"/>
      <c r="P519" s="6"/>
      <c r="Q519" s="6"/>
      <c r="R519" s="6"/>
      <c r="S519" s="6"/>
      <c r="T519" s="6"/>
    </row>
    <row r="520" spans="1:20" ht="15.75" customHeight="1">
      <c r="A520" s="30"/>
      <c r="B520" s="6"/>
      <c r="C520" s="32"/>
      <c r="D520" s="32"/>
      <c r="E520" s="33"/>
      <c r="F520" s="31"/>
      <c r="G520" s="6"/>
      <c r="H520" s="6"/>
      <c r="I520" s="6"/>
      <c r="J520" s="6"/>
      <c r="K520" s="6"/>
      <c r="L520" s="6"/>
      <c r="M520" s="6"/>
      <c r="N520" s="6"/>
      <c r="O520" s="6"/>
      <c r="P520" s="6"/>
      <c r="Q520" s="6"/>
      <c r="R520" s="6"/>
      <c r="S520" s="6"/>
      <c r="T520" s="6"/>
    </row>
    <row r="521" spans="1:20" ht="15.75" customHeight="1">
      <c r="A521" s="30"/>
      <c r="B521" s="6"/>
      <c r="C521" s="32"/>
      <c r="D521" s="32"/>
      <c r="E521" s="33"/>
      <c r="F521" s="31"/>
      <c r="G521" s="6"/>
      <c r="H521" s="6"/>
      <c r="I521" s="6"/>
      <c r="J521" s="6"/>
      <c r="K521" s="6"/>
      <c r="L521" s="6"/>
      <c r="M521" s="6"/>
      <c r="N521" s="6"/>
      <c r="O521" s="6"/>
      <c r="P521" s="6"/>
      <c r="Q521" s="6"/>
      <c r="R521" s="6"/>
      <c r="S521" s="6"/>
      <c r="T521" s="6"/>
    </row>
    <row r="522" spans="1:20" ht="15.75" customHeight="1">
      <c r="A522" s="30"/>
      <c r="B522" s="6"/>
      <c r="C522" s="32"/>
      <c r="D522" s="32"/>
      <c r="E522" s="33"/>
      <c r="F522" s="31"/>
      <c r="G522" s="6"/>
      <c r="H522" s="6"/>
      <c r="I522" s="6"/>
      <c r="J522" s="6"/>
      <c r="K522" s="6"/>
      <c r="L522" s="6"/>
      <c r="M522" s="6"/>
      <c r="N522" s="6"/>
      <c r="O522" s="6"/>
      <c r="P522" s="6"/>
      <c r="Q522" s="6"/>
      <c r="R522" s="6"/>
      <c r="S522" s="6"/>
      <c r="T522" s="6"/>
    </row>
    <row r="523" spans="1:20" ht="15.75" customHeight="1">
      <c r="A523" s="30"/>
      <c r="B523" s="6"/>
      <c r="C523" s="32"/>
      <c r="D523" s="32"/>
      <c r="E523" s="33"/>
      <c r="F523" s="31"/>
      <c r="G523" s="6"/>
      <c r="H523" s="6"/>
      <c r="I523" s="6"/>
      <c r="J523" s="6"/>
      <c r="K523" s="6"/>
      <c r="L523" s="6"/>
      <c r="M523" s="6"/>
      <c r="N523" s="6"/>
      <c r="O523" s="6"/>
      <c r="P523" s="6"/>
      <c r="Q523" s="6"/>
      <c r="R523" s="6"/>
      <c r="S523" s="6"/>
      <c r="T523" s="6"/>
    </row>
    <row r="524" spans="1:20" ht="15.75" customHeight="1">
      <c r="A524" s="30"/>
      <c r="B524" s="6"/>
      <c r="C524" s="32"/>
      <c r="D524" s="32"/>
      <c r="E524" s="33"/>
      <c r="F524" s="31"/>
      <c r="G524" s="6"/>
      <c r="H524" s="6"/>
      <c r="I524" s="6"/>
      <c r="J524" s="6"/>
      <c r="K524" s="6"/>
      <c r="L524" s="6"/>
      <c r="M524" s="6"/>
      <c r="N524" s="6"/>
      <c r="O524" s="6"/>
      <c r="P524" s="6"/>
      <c r="Q524" s="6"/>
      <c r="R524" s="6"/>
      <c r="S524" s="6"/>
      <c r="T524" s="6"/>
    </row>
    <row r="525" spans="1:20" ht="15.75" customHeight="1">
      <c r="A525" s="30"/>
      <c r="B525" s="6"/>
      <c r="C525" s="32"/>
      <c r="D525" s="32"/>
      <c r="E525" s="33"/>
      <c r="F525" s="31"/>
      <c r="G525" s="6"/>
      <c r="H525" s="6"/>
      <c r="I525" s="6"/>
      <c r="J525" s="6"/>
      <c r="K525" s="6"/>
      <c r="L525" s="6"/>
      <c r="M525" s="6"/>
      <c r="N525" s="6"/>
      <c r="O525" s="6"/>
      <c r="P525" s="6"/>
      <c r="Q525" s="6"/>
      <c r="R525" s="6"/>
      <c r="S525" s="6"/>
      <c r="T525" s="6"/>
    </row>
    <row r="526" spans="1:20" ht="15.75" customHeight="1">
      <c r="A526" s="30"/>
      <c r="B526" s="6"/>
      <c r="C526" s="32"/>
      <c r="D526" s="32"/>
      <c r="E526" s="33"/>
      <c r="F526" s="31"/>
      <c r="G526" s="6"/>
      <c r="H526" s="6"/>
      <c r="I526" s="6"/>
      <c r="J526" s="6"/>
      <c r="K526" s="6"/>
      <c r="L526" s="6"/>
      <c r="M526" s="6"/>
      <c r="N526" s="6"/>
      <c r="O526" s="6"/>
      <c r="P526" s="6"/>
      <c r="Q526" s="6"/>
      <c r="R526" s="6"/>
      <c r="S526" s="6"/>
      <c r="T526" s="6"/>
    </row>
    <row r="527" spans="1:20" ht="15.75" customHeight="1">
      <c r="A527" s="30"/>
      <c r="B527" s="6"/>
      <c r="C527" s="32"/>
      <c r="D527" s="32"/>
      <c r="E527" s="33"/>
      <c r="F527" s="31"/>
      <c r="G527" s="6"/>
      <c r="H527" s="6"/>
      <c r="I527" s="6"/>
      <c r="J527" s="6"/>
      <c r="K527" s="6"/>
      <c r="L527" s="6"/>
      <c r="M527" s="6"/>
      <c r="N527" s="6"/>
      <c r="O527" s="6"/>
      <c r="P527" s="6"/>
      <c r="Q527" s="6"/>
      <c r="R527" s="6"/>
      <c r="S527" s="6"/>
      <c r="T527" s="6"/>
    </row>
    <row r="528" spans="1:20" ht="15.75" customHeight="1">
      <c r="A528" s="30"/>
      <c r="B528" s="6"/>
      <c r="C528" s="32"/>
      <c r="D528" s="32"/>
      <c r="E528" s="33"/>
      <c r="F528" s="31"/>
      <c r="G528" s="6"/>
      <c r="H528" s="6"/>
      <c r="I528" s="6"/>
      <c r="J528" s="6"/>
      <c r="K528" s="6"/>
      <c r="L528" s="6"/>
      <c r="M528" s="6"/>
      <c r="N528" s="6"/>
      <c r="O528" s="6"/>
      <c r="P528" s="6"/>
      <c r="Q528" s="6"/>
      <c r="R528" s="6"/>
      <c r="S528" s="6"/>
      <c r="T528" s="6"/>
    </row>
    <row r="529" spans="1:20" ht="15.75" customHeight="1">
      <c r="A529" s="30"/>
      <c r="B529" s="6"/>
      <c r="C529" s="32"/>
      <c r="D529" s="32"/>
      <c r="E529" s="33"/>
      <c r="F529" s="31"/>
      <c r="G529" s="6"/>
      <c r="H529" s="6"/>
      <c r="I529" s="6"/>
      <c r="J529" s="6"/>
      <c r="K529" s="6"/>
      <c r="L529" s="6"/>
      <c r="M529" s="6"/>
      <c r="N529" s="6"/>
      <c r="O529" s="6"/>
      <c r="P529" s="6"/>
      <c r="Q529" s="6"/>
      <c r="R529" s="6"/>
      <c r="S529" s="6"/>
      <c r="T529" s="6"/>
    </row>
    <row r="530" spans="1:20" ht="15.75" customHeight="1">
      <c r="A530" s="30"/>
      <c r="B530" s="6"/>
      <c r="C530" s="32"/>
      <c r="D530" s="32"/>
      <c r="E530" s="33"/>
      <c r="F530" s="31"/>
      <c r="G530" s="6"/>
      <c r="H530" s="6"/>
      <c r="I530" s="6"/>
      <c r="J530" s="6"/>
      <c r="K530" s="6"/>
      <c r="L530" s="6"/>
      <c r="M530" s="6"/>
      <c r="N530" s="6"/>
      <c r="O530" s="6"/>
      <c r="P530" s="6"/>
      <c r="Q530" s="6"/>
      <c r="R530" s="6"/>
      <c r="S530" s="6"/>
      <c r="T530" s="6"/>
    </row>
    <row r="531" spans="1:20" ht="15.75" customHeight="1">
      <c r="A531" s="30"/>
      <c r="B531" s="6"/>
      <c r="C531" s="32"/>
      <c r="D531" s="32"/>
      <c r="E531" s="33"/>
      <c r="F531" s="31"/>
      <c r="G531" s="6"/>
      <c r="H531" s="6"/>
      <c r="I531" s="6"/>
      <c r="J531" s="6"/>
      <c r="K531" s="6"/>
      <c r="L531" s="6"/>
      <c r="M531" s="6"/>
      <c r="N531" s="6"/>
      <c r="O531" s="6"/>
      <c r="P531" s="6"/>
      <c r="Q531" s="6"/>
      <c r="R531" s="6"/>
      <c r="S531" s="6"/>
      <c r="T531" s="6"/>
    </row>
    <row r="532" spans="1:20" ht="15.75" customHeight="1">
      <c r="A532" s="30"/>
      <c r="B532" s="6"/>
      <c r="C532" s="32"/>
      <c r="D532" s="32"/>
      <c r="E532" s="33"/>
      <c r="F532" s="31"/>
      <c r="G532" s="6"/>
      <c r="H532" s="6"/>
      <c r="I532" s="6"/>
      <c r="J532" s="6"/>
      <c r="K532" s="6"/>
      <c r="L532" s="6"/>
      <c r="M532" s="6"/>
      <c r="N532" s="6"/>
      <c r="O532" s="6"/>
      <c r="P532" s="6"/>
      <c r="Q532" s="6"/>
      <c r="R532" s="6"/>
      <c r="S532" s="6"/>
      <c r="T532" s="6"/>
    </row>
    <row r="533" spans="1:20" ht="15.75" customHeight="1">
      <c r="A533" s="30"/>
      <c r="B533" s="6"/>
      <c r="C533" s="32"/>
      <c r="D533" s="32"/>
      <c r="E533" s="33"/>
      <c r="F533" s="31"/>
      <c r="G533" s="6"/>
      <c r="H533" s="6"/>
      <c r="I533" s="6"/>
      <c r="J533" s="6"/>
      <c r="K533" s="6"/>
      <c r="L533" s="6"/>
      <c r="M533" s="6"/>
      <c r="N533" s="6"/>
      <c r="O533" s="6"/>
      <c r="P533" s="6"/>
      <c r="Q533" s="6"/>
      <c r="R533" s="6"/>
      <c r="S533" s="6"/>
      <c r="T533" s="6"/>
    </row>
    <row r="534" spans="1:20" ht="15.75" customHeight="1">
      <c r="A534" s="30"/>
      <c r="B534" s="6"/>
      <c r="C534" s="32"/>
      <c r="D534" s="32"/>
      <c r="E534" s="33"/>
      <c r="F534" s="31"/>
      <c r="G534" s="6"/>
      <c r="H534" s="6"/>
      <c r="I534" s="6"/>
      <c r="J534" s="6"/>
      <c r="K534" s="6"/>
      <c r="L534" s="6"/>
      <c r="M534" s="6"/>
      <c r="N534" s="6"/>
      <c r="O534" s="6"/>
      <c r="P534" s="6"/>
      <c r="Q534" s="6"/>
      <c r="R534" s="6"/>
      <c r="S534" s="6"/>
      <c r="T534" s="6"/>
    </row>
    <row r="535" spans="1:20" ht="15.75" customHeight="1">
      <c r="A535" s="30"/>
      <c r="B535" s="6"/>
      <c r="C535" s="32"/>
      <c r="D535" s="32"/>
      <c r="E535" s="33"/>
      <c r="F535" s="31"/>
      <c r="G535" s="6"/>
      <c r="H535" s="6"/>
      <c r="I535" s="6"/>
      <c r="J535" s="6"/>
      <c r="K535" s="6"/>
      <c r="L535" s="6"/>
      <c r="M535" s="6"/>
      <c r="N535" s="6"/>
      <c r="O535" s="6"/>
      <c r="P535" s="6"/>
      <c r="Q535" s="6"/>
      <c r="R535" s="6"/>
      <c r="S535" s="6"/>
      <c r="T535" s="6"/>
    </row>
    <row r="536" spans="1:20" ht="15.75" customHeight="1">
      <c r="A536" s="30"/>
      <c r="B536" s="6"/>
      <c r="C536" s="32"/>
      <c r="D536" s="32"/>
      <c r="E536" s="33"/>
      <c r="F536" s="31"/>
      <c r="G536" s="6"/>
      <c r="H536" s="6"/>
      <c r="I536" s="6"/>
      <c r="J536" s="6"/>
      <c r="K536" s="6"/>
      <c r="L536" s="6"/>
      <c r="M536" s="6"/>
      <c r="N536" s="6"/>
      <c r="O536" s="6"/>
      <c r="P536" s="6"/>
      <c r="Q536" s="6"/>
      <c r="R536" s="6"/>
      <c r="S536" s="6"/>
      <c r="T536" s="6"/>
    </row>
    <row r="537" spans="1:20" ht="15.75" customHeight="1">
      <c r="A537" s="30"/>
      <c r="B537" s="6"/>
      <c r="C537" s="32"/>
      <c r="D537" s="32"/>
      <c r="E537" s="33"/>
      <c r="F537" s="31"/>
      <c r="G537" s="6"/>
      <c r="H537" s="6"/>
      <c r="I537" s="6"/>
      <c r="J537" s="6"/>
      <c r="K537" s="6"/>
      <c r="L537" s="6"/>
      <c r="M537" s="6"/>
      <c r="N537" s="6"/>
      <c r="O537" s="6"/>
      <c r="P537" s="6"/>
      <c r="Q537" s="6"/>
      <c r="R537" s="6"/>
      <c r="S537" s="6"/>
      <c r="T537" s="6"/>
    </row>
    <row r="538" spans="1:20" ht="15.75" customHeight="1">
      <c r="A538" s="30"/>
      <c r="B538" s="6"/>
      <c r="C538" s="32"/>
      <c r="D538" s="32"/>
      <c r="E538" s="33"/>
      <c r="F538" s="31"/>
      <c r="G538" s="6"/>
      <c r="H538" s="6"/>
      <c r="I538" s="6"/>
      <c r="J538" s="6"/>
      <c r="K538" s="6"/>
      <c r="L538" s="6"/>
      <c r="M538" s="6"/>
      <c r="N538" s="6"/>
      <c r="O538" s="6"/>
      <c r="P538" s="6"/>
      <c r="Q538" s="6"/>
      <c r="R538" s="6"/>
      <c r="S538" s="6"/>
      <c r="T538" s="6"/>
    </row>
    <row r="539" spans="1:20" ht="15.75" customHeight="1">
      <c r="A539" s="30"/>
      <c r="B539" s="6"/>
      <c r="C539" s="32"/>
      <c r="D539" s="32"/>
      <c r="E539" s="33"/>
      <c r="F539" s="31"/>
      <c r="G539" s="6"/>
      <c r="H539" s="6"/>
      <c r="I539" s="6"/>
      <c r="J539" s="6"/>
      <c r="K539" s="6"/>
      <c r="L539" s="6"/>
      <c r="M539" s="6"/>
      <c r="N539" s="6"/>
      <c r="O539" s="6"/>
      <c r="P539" s="6"/>
      <c r="Q539" s="6"/>
      <c r="R539" s="6"/>
      <c r="S539" s="6"/>
      <c r="T539" s="6"/>
    </row>
    <row r="540" spans="1:20" ht="15.75" customHeight="1">
      <c r="A540" s="30"/>
      <c r="B540" s="6"/>
      <c r="C540" s="32"/>
      <c r="D540" s="32"/>
      <c r="E540" s="33"/>
      <c r="F540" s="31"/>
      <c r="G540" s="6"/>
      <c r="H540" s="6"/>
      <c r="I540" s="6"/>
      <c r="J540" s="6"/>
      <c r="K540" s="6"/>
      <c r="L540" s="6"/>
      <c r="M540" s="6"/>
      <c r="N540" s="6"/>
      <c r="O540" s="6"/>
      <c r="P540" s="6"/>
      <c r="Q540" s="6"/>
      <c r="R540" s="6"/>
      <c r="S540" s="6"/>
      <c r="T540" s="6"/>
    </row>
    <row r="541" spans="1:20" ht="15.75" customHeight="1">
      <c r="A541" s="30"/>
      <c r="B541" s="6"/>
      <c r="C541" s="32"/>
      <c r="D541" s="32"/>
      <c r="E541" s="33"/>
      <c r="F541" s="31"/>
      <c r="G541" s="6"/>
      <c r="H541" s="6"/>
      <c r="I541" s="6"/>
      <c r="J541" s="6"/>
      <c r="K541" s="6"/>
      <c r="L541" s="6"/>
      <c r="M541" s="6"/>
      <c r="N541" s="6"/>
      <c r="O541" s="6"/>
      <c r="P541" s="6"/>
      <c r="Q541" s="6"/>
      <c r="R541" s="6"/>
      <c r="S541" s="6"/>
      <c r="T541" s="6"/>
    </row>
    <row r="542" spans="1:20" ht="15.75" customHeight="1">
      <c r="A542" s="30"/>
      <c r="B542" s="6"/>
      <c r="C542" s="32"/>
      <c r="D542" s="32"/>
      <c r="E542" s="33"/>
      <c r="F542" s="31"/>
      <c r="G542" s="6"/>
      <c r="H542" s="6"/>
      <c r="I542" s="6"/>
      <c r="J542" s="6"/>
      <c r="K542" s="6"/>
      <c r="L542" s="6"/>
      <c r="M542" s="6"/>
      <c r="N542" s="6"/>
      <c r="O542" s="6"/>
      <c r="P542" s="6"/>
      <c r="Q542" s="6"/>
      <c r="R542" s="6"/>
      <c r="S542" s="6"/>
      <c r="T542" s="6"/>
    </row>
    <row r="543" spans="1:20" ht="15.75" customHeight="1">
      <c r="A543" s="30"/>
      <c r="B543" s="6"/>
      <c r="C543" s="32"/>
      <c r="D543" s="32"/>
      <c r="E543" s="33"/>
      <c r="F543" s="31"/>
      <c r="G543" s="6"/>
      <c r="H543" s="6"/>
      <c r="I543" s="6"/>
      <c r="J543" s="6"/>
      <c r="K543" s="6"/>
      <c r="L543" s="6"/>
      <c r="M543" s="6"/>
      <c r="N543" s="6"/>
      <c r="O543" s="6"/>
      <c r="P543" s="6"/>
      <c r="Q543" s="6"/>
      <c r="R543" s="6"/>
      <c r="S543" s="6"/>
      <c r="T543" s="6"/>
    </row>
    <row r="544" spans="1:20" ht="15.75" customHeight="1">
      <c r="A544" s="30"/>
      <c r="B544" s="6"/>
      <c r="C544" s="32"/>
      <c r="D544" s="32"/>
      <c r="E544" s="33"/>
      <c r="F544" s="31"/>
      <c r="G544" s="6"/>
      <c r="H544" s="6"/>
      <c r="I544" s="6"/>
      <c r="J544" s="6"/>
      <c r="K544" s="6"/>
      <c r="L544" s="6"/>
      <c r="M544" s="6"/>
      <c r="N544" s="6"/>
      <c r="O544" s="6"/>
      <c r="P544" s="6"/>
      <c r="Q544" s="6"/>
      <c r="R544" s="6"/>
      <c r="S544" s="6"/>
      <c r="T544" s="6"/>
    </row>
    <row r="545" spans="1:20" ht="15.75" customHeight="1">
      <c r="A545" s="30"/>
      <c r="B545" s="6"/>
      <c r="C545" s="32"/>
      <c r="D545" s="32"/>
      <c r="E545" s="33"/>
      <c r="F545" s="31"/>
      <c r="G545" s="6"/>
      <c r="H545" s="6"/>
      <c r="I545" s="6"/>
      <c r="J545" s="6"/>
      <c r="K545" s="6"/>
      <c r="L545" s="6"/>
      <c r="M545" s="6"/>
      <c r="N545" s="6"/>
      <c r="O545" s="6"/>
      <c r="P545" s="6"/>
      <c r="Q545" s="6"/>
      <c r="R545" s="6"/>
      <c r="S545" s="6"/>
      <c r="T545" s="6"/>
    </row>
    <row r="546" spans="1:20" ht="15.75" customHeight="1">
      <c r="A546" s="30"/>
      <c r="B546" s="6"/>
      <c r="C546" s="32"/>
      <c r="D546" s="32"/>
      <c r="E546" s="33"/>
      <c r="F546" s="31"/>
      <c r="G546" s="6"/>
      <c r="H546" s="6"/>
      <c r="I546" s="6"/>
      <c r="J546" s="6"/>
      <c r="K546" s="6"/>
      <c r="L546" s="6"/>
      <c r="M546" s="6"/>
      <c r="N546" s="6"/>
      <c r="O546" s="6"/>
      <c r="P546" s="6"/>
      <c r="Q546" s="6"/>
      <c r="R546" s="6"/>
      <c r="S546" s="6"/>
      <c r="T546" s="6"/>
    </row>
    <row r="547" spans="1:20" ht="15.75" customHeight="1">
      <c r="A547" s="30"/>
      <c r="B547" s="6"/>
      <c r="C547" s="32"/>
      <c r="D547" s="32"/>
      <c r="E547" s="33"/>
      <c r="F547" s="31"/>
      <c r="G547" s="6"/>
      <c r="H547" s="6"/>
      <c r="I547" s="6"/>
      <c r="J547" s="6"/>
      <c r="K547" s="6"/>
      <c r="L547" s="6"/>
      <c r="M547" s="6"/>
      <c r="N547" s="6"/>
      <c r="O547" s="6"/>
      <c r="P547" s="6"/>
      <c r="Q547" s="6"/>
      <c r="R547" s="6"/>
      <c r="S547" s="6"/>
      <c r="T547" s="6"/>
    </row>
    <row r="548" spans="1:20" ht="15.75" customHeight="1">
      <c r="A548" s="30"/>
      <c r="B548" s="6"/>
      <c r="C548" s="32"/>
      <c r="D548" s="32"/>
      <c r="E548" s="33"/>
      <c r="F548" s="31"/>
      <c r="G548" s="6"/>
      <c r="H548" s="6"/>
      <c r="I548" s="6"/>
      <c r="J548" s="6"/>
      <c r="K548" s="6"/>
      <c r="L548" s="6"/>
      <c r="M548" s="6"/>
      <c r="N548" s="6"/>
      <c r="O548" s="6"/>
      <c r="P548" s="6"/>
      <c r="Q548" s="6"/>
      <c r="R548" s="6"/>
      <c r="S548" s="6"/>
      <c r="T548" s="6"/>
    </row>
    <row r="549" spans="1:20" ht="15.75" customHeight="1">
      <c r="A549" s="30"/>
      <c r="B549" s="6"/>
      <c r="C549" s="32"/>
      <c r="D549" s="32"/>
      <c r="E549" s="33"/>
      <c r="F549" s="31"/>
      <c r="G549" s="6"/>
      <c r="H549" s="6"/>
      <c r="I549" s="6"/>
      <c r="J549" s="6"/>
      <c r="K549" s="6"/>
      <c r="L549" s="6"/>
      <c r="M549" s="6"/>
      <c r="N549" s="6"/>
      <c r="O549" s="6"/>
      <c r="P549" s="6"/>
      <c r="Q549" s="6"/>
      <c r="R549" s="6"/>
      <c r="S549" s="6"/>
      <c r="T549" s="6"/>
    </row>
    <row r="550" spans="1:20" ht="15.75" customHeight="1">
      <c r="A550" s="30"/>
      <c r="B550" s="6"/>
      <c r="C550" s="32"/>
      <c r="D550" s="32"/>
      <c r="E550" s="33"/>
      <c r="F550" s="31"/>
      <c r="G550" s="6"/>
      <c r="H550" s="6"/>
      <c r="I550" s="6"/>
      <c r="J550" s="6"/>
      <c r="K550" s="6"/>
      <c r="L550" s="6"/>
      <c r="M550" s="6"/>
      <c r="N550" s="6"/>
      <c r="O550" s="6"/>
      <c r="P550" s="6"/>
      <c r="Q550" s="6"/>
      <c r="R550" s="6"/>
      <c r="S550" s="6"/>
      <c r="T550" s="6"/>
    </row>
    <row r="551" spans="1:20" ht="15.75" customHeight="1">
      <c r="A551" s="30"/>
      <c r="B551" s="6"/>
      <c r="C551" s="32"/>
      <c r="D551" s="32"/>
      <c r="E551" s="33"/>
      <c r="F551" s="31"/>
      <c r="G551" s="6"/>
      <c r="H551" s="6"/>
      <c r="I551" s="6"/>
      <c r="J551" s="6"/>
      <c r="K551" s="6"/>
      <c r="L551" s="6"/>
      <c r="M551" s="6"/>
      <c r="N551" s="6"/>
      <c r="O551" s="6"/>
      <c r="P551" s="6"/>
      <c r="Q551" s="6"/>
      <c r="R551" s="6"/>
      <c r="S551" s="6"/>
      <c r="T551" s="6"/>
    </row>
    <row r="552" spans="1:20" ht="15.75" customHeight="1">
      <c r="A552" s="30"/>
      <c r="B552" s="6"/>
      <c r="C552" s="32"/>
      <c r="D552" s="32"/>
      <c r="E552" s="33"/>
      <c r="F552" s="31"/>
      <c r="G552" s="6"/>
      <c r="H552" s="6"/>
      <c r="I552" s="6"/>
      <c r="J552" s="6"/>
      <c r="K552" s="6"/>
      <c r="L552" s="6"/>
      <c r="M552" s="6"/>
      <c r="N552" s="6"/>
      <c r="O552" s="6"/>
      <c r="P552" s="6"/>
      <c r="Q552" s="6"/>
      <c r="R552" s="6"/>
      <c r="S552" s="6"/>
      <c r="T552" s="6"/>
    </row>
    <row r="553" spans="1:20" ht="15.75" customHeight="1">
      <c r="A553" s="30"/>
      <c r="B553" s="6"/>
      <c r="C553" s="32"/>
      <c r="D553" s="32"/>
      <c r="E553" s="33"/>
      <c r="F553" s="31"/>
      <c r="G553" s="6"/>
      <c r="H553" s="6"/>
      <c r="I553" s="6"/>
      <c r="J553" s="6"/>
      <c r="K553" s="6"/>
      <c r="L553" s="6"/>
      <c r="M553" s="6"/>
      <c r="N553" s="6"/>
      <c r="O553" s="6"/>
      <c r="P553" s="6"/>
      <c r="Q553" s="6"/>
      <c r="R553" s="6"/>
      <c r="S553" s="6"/>
      <c r="T553" s="6"/>
    </row>
    <row r="554" spans="1:20" ht="15.75" customHeight="1">
      <c r="A554" s="30"/>
      <c r="B554" s="6"/>
      <c r="C554" s="32"/>
      <c r="D554" s="32"/>
      <c r="E554" s="33"/>
      <c r="F554" s="31"/>
      <c r="G554" s="6"/>
      <c r="H554" s="6"/>
      <c r="I554" s="6"/>
      <c r="J554" s="6"/>
      <c r="K554" s="6"/>
      <c r="L554" s="6"/>
      <c r="M554" s="6"/>
      <c r="N554" s="6"/>
      <c r="O554" s="6"/>
      <c r="P554" s="6"/>
      <c r="Q554" s="6"/>
      <c r="R554" s="6"/>
      <c r="S554" s="6"/>
      <c r="T554" s="6"/>
    </row>
    <row r="555" spans="1:20" ht="15.75" customHeight="1">
      <c r="A555" s="30"/>
      <c r="B555" s="6"/>
      <c r="C555" s="32"/>
      <c r="D555" s="32"/>
      <c r="E555" s="33"/>
      <c r="F555" s="31"/>
      <c r="G555" s="6"/>
      <c r="H555" s="6"/>
      <c r="I555" s="6"/>
      <c r="J555" s="6"/>
      <c r="K555" s="6"/>
      <c r="L555" s="6"/>
      <c r="M555" s="6"/>
      <c r="N555" s="6"/>
      <c r="O555" s="6"/>
      <c r="P555" s="6"/>
      <c r="Q555" s="6"/>
      <c r="R555" s="6"/>
      <c r="S555" s="6"/>
      <c r="T555" s="6"/>
    </row>
    <row r="556" spans="1:20" ht="15.75" customHeight="1">
      <c r="A556" s="30"/>
      <c r="B556" s="6"/>
      <c r="C556" s="32"/>
      <c r="D556" s="32"/>
      <c r="E556" s="33"/>
      <c r="F556" s="31"/>
      <c r="G556" s="6"/>
      <c r="H556" s="6"/>
      <c r="I556" s="6"/>
      <c r="J556" s="6"/>
      <c r="K556" s="6"/>
      <c r="L556" s="6"/>
      <c r="M556" s="6"/>
      <c r="N556" s="6"/>
      <c r="O556" s="6"/>
      <c r="P556" s="6"/>
      <c r="Q556" s="6"/>
      <c r="R556" s="6"/>
      <c r="S556" s="6"/>
      <c r="T556" s="6"/>
    </row>
    <row r="557" spans="1:20" ht="15.75" customHeight="1">
      <c r="A557" s="30"/>
      <c r="B557" s="6"/>
      <c r="C557" s="32"/>
      <c r="D557" s="32"/>
      <c r="E557" s="33"/>
      <c r="F557" s="31"/>
      <c r="G557" s="6"/>
      <c r="H557" s="6"/>
      <c r="I557" s="6"/>
      <c r="J557" s="6"/>
      <c r="K557" s="6"/>
      <c r="L557" s="6"/>
      <c r="M557" s="6"/>
      <c r="N557" s="6"/>
      <c r="O557" s="6"/>
      <c r="P557" s="6"/>
      <c r="Q557" s="6"/>
      <c r="R557" s="6"/>
      <c r="S557" s="6"/>
      <c r="T557" s="6"/>
    </row>
    <row r="558" spans="1:20" ht="15.75" customHeight="1">
      <c r="A558" s="30"/>
      <c r="B558" s="6"/>
      <c r="C558" s="32"/>
      <c r="D558" s="32"/>
      <c r="E558" s="33"/>
      <c r="F558" s="31"/>
      <c r="G558" s="6"/>
      <c r="H558" s="6"/>
      <c r="I558" s="6"/>
      <c r="J558" s="6"/>
      <c r="K558" s="6"/>
      <c r="L558" s="6"/>
      <c r="M558" s="6"/>
      <c r="N558" s="6"/>
      <c r="O558" s="6"/>
      <c r="P558" s="6"/>
      <c r="Q558" s="6"/>
      <c r="R558" s="6"/>
      <c r="S558" s="6"/>
      <c r="T558" s="6"/>
    </row>
    <row r="559" spans="1:20" ht="15.75" customHeight="1">
      <c r="A559" s="30"/>
      <c r="B559" s="6"/>
      <c r="C559" s="32"/>
      <c r="D559" s="32"/>
      <c r="E559" s="33"/>
      <c r="F559" s="31"/>
      <c r="G559" s="6"/>
      <c r="H559" s="6"/>
      <c r="I559" s="6"/>
      <c r="J559" s="6"/>
      <c r="K559" s="6"/>
      <c r="L559" s="6"/>
      <c r="M559" s="6"/>
      <c r="N559" s="6"/>
      <c r="O559" s="6"/>
      <c r="P559" s="6"/>
      <c r="Q559" s="6"/>
      <c r="R559" s="6"/>
      <c r="S559" s="6"/>
      <c r="T559" s="6"/>
    </row>
    <row r="560" spans="1:20" ht="15.75" customHeight="1">
      <c r="A560" s="30"/>
      <c r="B560" s="6"/>
      <c r="C560" s="32"/>
      <c r="D560" s="32"/>
      <c r="E560" s="33"/>
      <c r="F560" s="31"/>
      <c r="G560" s="6"/>
      <c r="H560" s="6"/>
      <c r="I560" s="6"/>
      <c r="J560" s="6"/>
      <c r="K560" s="6"/>
      <c r="L560" s="6"/>
      <c r="M560" s="6"/>
      <c r="N560" s="6"/>
      <c r="O560" s="6"/>
      <c r="P560" s="6"/>
      <c r="Q560" s="6"/>
      <c r="R560" s="6"/>
      <c r="S560" s="6"/>
      <c r="T560" s="6"/>
    </row>
    <row r="561" spans="1:20" ht="15.75" customHeight="1">
      <c r="A561" s="30"/>
      <c r="B561" s="6"/>
      <c r="C561" s="32"/>
      <c r="D561" s="32"/>
      <c r="E561" s="33"/>
      <c r="F561" s="31"/>
      <c r="G561" s="6"/>
      <c r="H561" s="6"/>
      <c r="I561" s="6"/>
      <c r="J561" s="6"/>
      <c r="K561" s="6"/>
      <c r="L561" s="6"/>
      <c r="M561" s="6"/>
      <c r="N561" s="6"/>
      <c r="O561" s="6"/>
      <c r="P561" s="6"/>
      <c r="Q561" s="6"/>
      <c r="R561" s="6"/>
      <c r="S561" s="6"/>
      <c r="T561" s="6"/>
    </row>
    <row r="562" spans="1:20" ht="15.75" customHeight="1">
      <c r="A562" s="30"/>
      <c r="B562" s="6"/>
      <c r="C562" s="32"/>
      <c r="D562" s="32"/>
      <c r="E562" s="33"/>
      <c r="F562" s="31"/>
      <c r="G562" s="6"/>
      <c r="H562" s="6"/>
      <c r="I562" s="6"/>
      <c r="J562" s="6"/>
      <c r="K562" s="6"/>
      <c r="L562" s="6"/>
      <c r="M562" s="6"/>
      <c r="N562" s="6"/>
      <c r="O562" s="6"/>
      <c r="P562" s="6"/>
      <c r="Q562" s="6"/>
      <c r="R562" s="6"/>
      <c r="S562" s="6"/>
      <c r="T562" s="6"/>
    </row>
    <row r="563" spans="1:20" ht="15.75" customHeight="1">
      <c r="A563" s="30"/>
      <c r="B563" s="6"/>
      <c r="C563" s="32"/>
      <c r="D563" s="32"/>
      <c r="E563" s="33"/>
      <c r="F563" s="31"/>
      <c r="G563" s="6"/>
      <c r="H563" s="6"/>
      <c r="I563" s="6"/>
      <c r="J563" s="6"/>
      <c r="K563" s="6"/>
      <c r="L563" s="6"/>
      <c r="M563" s="6"/>
      <c r="N563" s="6"/>
      <c r="O563" s="6"/>
      <c r="P563" s="6"/>
      <c r="Q563" s="6"/>
      <c r="R563" s="6"/>
      <c r="S563" s="6"/>
      <c r="T563" s="6"/>
    </row>
    <row r="564" spans="1:20" ht="15.75" customHeight="1">
      <c r="A564" s="30"/>
      <c r="B564" s="6"/>
      <c r="C564" s="32"/>
      <c r="D564" s="32"/>
      <c r="E564" s="33"/>
      <c r="F564" s="31"/>
      <c r="G564" s="6"/>
      <c r="H564" s="6"/>
      <c r="I564" s="6"/>
      <c r="J564" s="6"/>
      <c r="K564" s="6"/>
      <c r="L564" s="6"/>
      <c r="M564" s="6"/>
      <c r="N564" s="6"/>
      <c r="O564" s="6"/>
      <c r="P564" s="6"/>
      <c r="Q564" s="6"/>
      <c r="R564" s="6"/>
      <c r="S564" s="6"/>
      <c r="T564" s="6"/>
    </row>
    <row r="565" spans="1:20" ht="15.75" customHeight="1">
      <c r="A565" s="30"/>
      <c r="B565" s="6"/>
      <c r="C565" s="32"/>
      <c r="D565" s="32"/>
      <c r="E565" s="33"/>
      <c r="F565" s="31"/>
      <c r="G565" s="6"/>
      <c r="H565" s="6"/>
      <c r="I565" s="6"/>
      <c r="J565" s="6"/>
      <c r="K565" s="6"/>
      <c r="L565" s="6"/>
      <c r="M565" s="6"/>
      <c r="N565" s="6"/>
      <c r="O565" s="6"/>
      <c r="P565" s="6"/>
      <c r="Q565" s="6"/>
      <c r="R565" s="6"/>
      <c r="S565" s="6"/>
      <c r="T565" s="6"/>
    </row>
    <row r="566" spans="1:20" ht="15.75" customHeight="1">
      <c r="A566" s="30"/>
      <c r="B566" s="6"/>
      <c r="C566" s="32"/>
      <c r="D566" s="32"/>
      <c r="E566" s="33"/>
      <c r="F566" s="31"/>
      <c r="G566" s="6"/>
      <c r="H566" s="6"/>
      <c r="I566" s="6"/>
      <c r="J566" s="6"/>
      <c r="K566" s="6"/>
      <c r="L566" s="6"/>
      <c r="M566" s="6"/>
      <c r="N566" s="6"/>
      <c r="O566" s="6"/>
      <c r="P566" s="6"/>
      <c r="Q566" s="6"/>
      <c r="R566" s="6"/>
      <c r="S566" s="6"/>
      <c r="T566" s="6"/>
    </row>
    <row r="567" spans="1:20" ht="15.75" customHeight="1">
      <c r="A567" s="30"/>
      <c r="B567" s="6"/>
      <c r="C567" s="32"/>
      <c r="D567" s="32"/>
      <c r="E567" s="33"/>
      <c r="F567" s="31"/>
      <c r="G567" s="6"/>
      <c r="H567" s="6"/>
      <c r="I567" s="6"/>
      <c r="J567" s="6"/>
      <c r="K567" s="6"/>
      <c r="L567" s="6"/>
      <c r="M567" s="6"/>
      <c r="N567" s="6"/>
      <c r="O567" s="6"/>
      <c r="P567" s="6"/>
      <c r="Q567" s="6"/>
      <c r="R567" s="6"/>
      <c r="S567" s="6"/>
      <c r="T567" s="6"/>
    </row>
    <row r="568" spans="1:20" ht="15.75" customHeight="1">
      <c r="A568" s="30"/>
      <c r="B568" s="6"/>
      <c r="C568" s="32"/>
      <c r="D568" s="32"/>
      <c r="E568" s="33"/>
      <c r="F568" s="31"/>
      <c r="G568" s="6"/>
      <c r="H568" s="6"/>
      <c r="I568" s="6"/>
      <c r="J568" s="6"/>
      <c r="K568" s="6"/>
      <c r="L568" s="6"/>
      <c r="M568" s="6"/>
      <c r="N568" s="6"/>
      <c r="O568" s="6"/>
      <c r="P568" s="6"/>
      <c r="Q568" s="6"/>
      <c r="R568" s="6"/>
      <c r="S568" s="6"/>
      <c r="T568" s="6"/>
    </row>
    <row r="569" spans="1:20" ht="15.75" customHeight="1">
      <c r="A569" s="30"/>
      <c r="B569" s="6"/>
      <c r="C569" s="32"/>
      <c r="D569" s="32"/>
      <c r="E569" s="33"/>
      <c r="F569" s="31"/>
      <c r="G569" s="6"/>
      <c r="H569" s="6"/>
      <c r="I569" s="6"/>
      <c r="J569" s="6"/>
      <c r="K569" s="6"/>
      <c r="L569" s="6"/>
      <c r="M569" s="6"/>
      <c r="N569" s="6"/>
      <c r="O569" s="6"/>
      <c r="P569" s="6"/>
      <c r="Q569" s="6"/>
      <c r="R569" s="6"/>
      <c r="S569" s="6"/>
      <c r="T569" s="6"/>
    </row>
    <row r="570" spans="1:20" ht="15.75" customHeight="1">
      <c r="A570" s="30"/>
      <c r="B570" s="6"/>
      <c r="C570" s="32"/>
      <c r="D570" s="32"/>
      <c r="E570" s="33"/>
      <c r="F570" s="31"/>
      <c r="G570" s="6"/>
      <c r="H570" s="6"/>
      <c r="I570" s="6"/>
      <c r="J570" s="6"/>
      <c r="K570" s="6"/>
      <c r="L570" s="6"/>
      <c r="M570" s="6"/>
      <c r="N570" s="6"/>
      <c r="O570" s="6"/>
      <c r="P570" s="6"/>
      <c r="Q570" s="6"/>
      <c r="R570" s="6"/>
      <c r="S570" s="6"/>
      <c r="T570" s="6"/>
    </row>
    <row r="571" spans="1:20" ht="15.75" customHeight="1">
      <c r="A571" s="30"/>
      <c r="B571" s="6"/>
      <c r="C571" s="32"/>
      <c r="D571" s="32"/>
      <c r="E571" s="33"/>
      <c r="F571" s="31"/>
      <c r="G571" s="6"/>
      <c r="H571" s="6"/>
      <c r="I571" s="6"/>
      <c r="J571" s="6"/>
      <c r="K571" s="6"/>
      <c r="L571" s="6"/>
      <c r="M571" s="6"/>
      <c r="N571" s="6"/>
      <c r="O571" s="6"/>
      <c r="P571" s="6"/>
      <c r="Q571" s="6"/>
      <c r="R571" s="6"/>
      <c r="S571" s="6"/>
      <c r="T571" s="6"/>
    </row>
    <row r="572" spans="1:20" ht="15.75" customHeight="1">
      <c r="A572" s="30"/>
      <c r="B572" s="6"/>
      <c r="C572" s="32"/>
      <c r="D572" s="32"/>
      <c r="E572" s="33"/>
      <c r="F572" s="31"/>
      <c r="G572" s="6"/>
      <c r="H572" s="6"/>
      <c r="I572" s="6"/>
      <c r="J572" s="6"/>
      <c r="K572" s="6"/>
      <c r="L572" s="6"/>
      <c r="M572" s="6"/>
      <c r="N572" s="6"/>
      <c r="O572" s="6"/>
      <c r="P572" s="6"/>
      <c r="Q572" s="6"/>
      <c r="R572" s="6"/>
      <c r="S572" s="6"/>
      <c r="T572" s="6"/>
    </row>
    <row r="573" spans="1:20" ht="15.75" customHeight="1">
      <c r="A573" s="30"/>
      <c r="B573" s="6"/>
      <c r="C573" s="32"/>
      <c r="D573" s="32"/>
      <c r="E573" s="33"/>
      <c r="F573" s="31"/>
      <c r="G573" s="6"/>
      <c r="H573" s="6"/>
      <c r="I573" s="6"/>
      <c r="J573" s="6"/>
      <c r="K573" s="6"/>
      <c r="L573" s="6"/>
      <c r="M573" s="6"/>
      <c r="N573" s="6"/>
      <c r="O573" s="6"/>
      <c r="P573" s="6"/>
      <c r="Q573" s="6"/>
      <c r="R573" s="6"/>
      <c r="S573" s="6"/>
      <c r="T573" s="6"/>
    </row>
    <row r="574" spans="1:20" ht="15.75" customHeight="1">
      <c r="A574" s="30"/>
      <c r="B574" s="6"/>
      <c r="C574" s="32"/>
      <c r="D574" s="32"/>
      <c r="E574" s="33"/>
      <c r="F574" s="31"/>
      <c r="G574" s="6"/>
      <c r="H574" s="6"/>
      <c r="I574" s="6"/>
      <c r="J574" s="6"/>
      <c r="K574" s="6"/>
      <c r="L574" s="6"/>
      <c r="M574" s="6"/>
      <c r="N574" s="6"/>
      <c r="O574" s="6"/>
      <c r="P574" s="6"/>
      <c r="Q574" s="6"/>
      <c r="R574" s="6"/>
      <c r="S574" s="6"/>
      <c r="T574" s="6"/>
    </row>
    <row r="575" spans="1:20" ht="15.75" customHeight="1">
      <c r="A575" s="30"/>
      <c r="B575" s="6"/>
      <c r="C575" s="32"/>
      <c r="D575" s="32"/>
      <c r="E575" s="33"/>
      <c r="F575" s="31"/>
      <c r="G575" s="6"/>
      <c r="H575" s="6"/>
      <c r="I575" s="6"/>
      <c r="J575" s="6"/>
      <c r="K575" s="6"/>
      <c r="L575" s="6"/>
      <c r="M575" s="6"/>
      <c r="N575" s="6"/>
      <c r="O575" s="6"/>
      <c r="P575" s="6"/>
      <c r="Q575" s="6"/>
      <c r="R575" s="6"/>
      <c r="S575" s="6"/>
      <c r="T575" s="6"/>
    </row>
    <row r="576" spans="1:20" ht="15.75" customHeight="1">
      <c r="A576" s="30"/>
      <c r="B576" s="6"/>
      <c r="C576" s="32"/>
      <c r="D576" s="32"/>
      <c r="E576" s="33"/>
      <c r="F576" s="31"/>
      <c r="G576" s="6"/>
      <c r="H576" s="6"/>
      <c r="I576" s="6"/>
      <c r="J576" s="6"/>
      <c r="K576" s="6"/>
      <c r="L576" s="6"/>
      <c r="M576" s="6"/>
      <c r="N576" s="6"/>
      <c r="O576" s="6"/>
      <c r="P576" s="6"/>
      <c r="Q576" s="6"/>
      <c r="R576" s="6"/>
      <c r="S576" s="6"/>
      <c r="T576" s="6"/>
    </row>
    <row r="577" spans="1:20" ht="15.75" customHeight="1">
      <c r="A577" s="30"/>
      <c r="B577" s="6"/>
      <c r="C577" s="32"/>
      <c r="D577" s="32"/>
      <c r="E577" s="33"/>
      <c r="F577" s="31"/>
      <c r="G577" s="6"/>
      <c r="H577" s="6"/>
      <c r="I577" s="6"/>
      <c r="J577" s="6"/>
      <c r="K577" s="6"/>
      <c r="L577" s="6"/>
      <c r="M577" s="6"/>
      <c r="N577" s="6"/>
      <c r="O577" s="6"/>
      <c r="P577" s="6"/>
      <c r="Q577" s="6"/>
      <c r="R577" s="6"/>
      <c r="S577" s="6"/>
      <c r="T577" s="6"/>
    </row>
    <row r="578" spans="1:20" ht="15.75" customHeight="1">
      <c r="A578" s="30"/>
      <c r="B578" s="6"/>
      <c r="C578" s="32"/>
      <c r="D578" s="32"/>
      <c r="E578" s="33"/>
      <c r="F578" s="31"/>
      <c r="G578" s="6"/>
      <c r="H578" s="6"/>
      <c r="I578" s="6"/>
      <c r="J578" s="6"/>
      <c r="K578" s="6"/>
      <c r="L578" s="6"/>
      <c r="M578" s="6"/>
      <c r="N578" s="6"/>
      <c r="O578" s="6"/>
      <c r="P578" s="6"/>
      <c r="Q578" s="6"/>
      <c r="R578" s="6"/>
      <c r="S578" s="6"/>
      <c r="T578" s="6"/>
    </row>
    <row r="579" spans="1:20" ht="15.75" customHeight="1">
      <c r="A579" s="30"/>
      <c r="B579" s="6"/>
      <c r="C579" s="32"/>
      <c r="D579" s="32"/>
      <c r="E579" s="33"/>
      <c r="F579" s="31"/>
      <c r="G579" s="6"/>
      <c r="H579" s="6"/>
      <c r="I579" s="6"/>
      <c r="J579" s="6"/>
      <c r="K579" s="6"/>
      <c r="L579" s="6"/>
      <c r="M579" s="6"/>
      <c r="N579" s="6"/>
      <c r="O579" s="6"/>
      <c r="P579" s="6"/>
      <c r="Q579" s="6"/>
      <c r="R579" s="6"/>
      <c r="S579" s="6"/>
      <c r="T579" s="6"/>
    </row>
    <row r="580" spans="1:20" ht="15.75" customHeight="1">
      <c r="A580" s="30"/>
      <c r="B580" s="6"/>
      <c r="C580" s="32"/>
      <c r="D580" s="32"/>
      <c r="E580" s="33"/>
      <c r="F580" s="31"/>
      <c r="G580" s="6"/>
      <c r="H580" s="6"/>
      <c r="I580" s="6"/>
      <c r="J580" s="6"/>
      <c r="K580" s="6"/>
      <c r="L580" s="6"/>
      <c r="M580" s="6"/>
      <c r="N580" s="6"/>
      <c r="O580" s="6"/>
      <c r="P580" s="6"/>
      <c r="Q580" s="6"/>
      <c r="R580" s="6"/>
      <c r="S580" s="6"/>
      <c r="T580" s="6"/>
    </row>
    <row r="581" spans="1:20" ht="15.75" customHeight="1">
      <c r="A581" s="30"/>
      <c r="B581" s="6"/>
      <c r="C581" s="32"/>
      <c r="D581" s="32"/>
      <c r="E581" s="33"/>
      <c r="F581" s="31"/>
      <c r="G581" s="6"/>
      <c r="H581" s="6"/>
      <c r="I581" s="6"/>
      <c r="J581" s="6"/>
      <c r="K581" s="6"/>
      <c r="L581" s="6"/>
      <c r="M581" s="6"/>
      <c r="N581" s="6"/>
      <c r="O581" s="6"/>
      <c r="P581" s="6"/>
      <c r="Q581" s="6"/>
      <c r="R581" s="6"/>
      <c r="S581" s="6"/>
      <c r="T581" s="6"/>
    </row>
    <row r="582" spans="1:20" ht="15.75" customHeight="1">
      <c r="A582" s="30"/>
      <c r="B582" s="6"/>
      <c r="C582" s="32"/>
      <c r="D582" s="32"/>
      <c r="E582" s="33"/>
      <c r="F582" s="31"/>
      <c r="G582" s="6"/>
      <c r="H582" s="6"/>
      <c r="I582" s="6"/>
      <c r="J582" s="6"/>
      <c r="K582" s="6"/>
      <c r="L582" s="6"/>
      <c r="M582" s="6"/>
      <c r="N582" s="6"/>
      <c r="O582" s="6"/>
      <c r="P582" s="6"/>
      <c r="Q582" s="6"/>
      <c r="R582" s="6"/>
      <c r="S582" s="6"/>
      <c r="T582" s="6"/>
    </row>
    <row r="583" spans="1:20" ht="15.75" customHeight="1">
      <c r="A583" s="30"/>
      <c r="B583" s="6"/>
      <c r="C583" s="32"/>
      <c r="D583" s="32"/>
      <c r="E583" s="33"/>
      <c r="F583" s="31"/>
      <c r="G583" s="6"/>
      <c r="H583" s="6"/>
      <c r="I583" s="6"/>
      <c r="J583" s="6"/>
      <c r="K583" s="6"/>
      <c r="L583" s="6"/>
      <c r="M583" s="6"/>
      <c r="N583" s="6"/>
      <c r="O583" s="6"/>
      <c r="P583" s="6"/>
      <c r="Q583" s="6"/>
      <c r="R583" s="6"/>
      <c r="S583" s="6"/>
      <c r="T583" s="6"/>
    </row>
    <row r="584" spans="1:20" ht="15.75" customHeight="1">
      <c r="A584" s="30"/>
      <c r="B584" s="6"/>
      <c r="C584" s="32"/>
      <c r="D584" s="32"/>
      <c r="E584" s="33"/>
      <c r="F584" s="31"/>
      <c r="G584" s="6"/>
      <c r="H584" s="6"/>
      <c r="I584" s="6"/>
      <c r="J584" s="6"/>
      <c r="K584" s="6"/>
      <c r="L584" s="6"/>
      <c r="M584" s="6"/>
      <c r="N584" s="6"/>
      <c r="O584" s="6"/>
      <c r="P584" s="6"/>
      <c r="Q584" s="6"/>
      <c r="R584" s="6"/>
      <c r="S584" s="6"/>
      <c r="T584" s="6"/>
    </row>
    <row r="585" spans="1:20" ht="15.75" customHeight="1">
      <c r="A585" s="30"/>
      <c r="B585" s="6"/>
      <c r="C585" s="32"/>
      <c r="D585" s="32"/>
      <c r="E585" s="33"/>
      <c r="F585" s="31"/>
      <c r="G585" s="6"/>
      <c r="H585" s="6"/>
      <c r="I585" s="6"/>
      <c r="J585" s="6"/>
      <c r="K585" s="6"/>
      <c r="L585" s="6"/>
      <c r="M585" s="6"/>
      <c r="N585" s="6"/>
      <c r="O585" s="6"/>
      <c r="P585" s="6"/>
      <c r="Q585" s="6"/>
      <c r="R585" s="6"/>
      <c r="S585" s="6"/>
      <c r="T585" s="6"/>
    </row>
    <row r="586" spans="1:20" ht="15.75" customHeight="1">
      <c r="A586" s="30"/>
      <c r="B586" s="6"/>
      <c r="C586" s="32"/>
      <c r="D586" s="32"/>
      <c r="E586" s="33"/>
      <c r="F586" s="31"/>
      <c r="G586" s="6"/>
      <c r="H586" s="6"/>
      <c r="I586" s="6"/>
      <c r="J586" s="6"/>
      <c r="K586" s="6"/>
      <c r="L586" s="6"/>
      <c r="M586" s="6"/>
      <c r="N586" s="6"/>
      <c r="O586" s="6"/>
      <c r="P586" s="6"/>
      <c r="Q586" s="6"/>
      <c r="R586" s="6"/>
      <c r="S586" s="6"/>
      <c r="T586" s="6"/>
    </row>
    <row r="587" spans="1:20" ht="15.75" customHeight="1">
      <c r="A587" s="30"/>
      <c r="B587" s="6"/>
      <c r="C587" s="32"/>
      <c r="D587" s="32"/>
      <c r="E587" s="33"/>
      <c r="F587" s="31"/>
      <c r="G587" s="6"/>
      <c r="H587" s="6"/>
      <c r="I587" s="6"/>
      <c r="J587" s="6"/>
      <c r="K587" s="6"/>
      <c r="L587" s="6"/>
      <c r="M587" s="6"/>
      <c r="N587" s="6"/>
      <c r="O587" s="6"/>
      <c r="P587" s="6"/>
      <c r="Q587" s="6"/>
      <c r="R587" s="6"/>
      <c r="S587" s="6"/>
      <c r="T587" s="6"/>
    </row>
    <row r="588" spans="1:20" ht="15.75" customHeight="1">
      <c r="A588" s="30"/>
      <c r="B588" s="6"/>
      <c r="C588" s="32"/>
      <c r="D588" s="32"/>
      <c r="E588" s="33"/>
      <c r="F588" s="31"/>
      <c r="G588" s="6"/>
      <c r="H588" s="6"/>
      <c r="I588" s="6"/>
      <c r="J588" s="6"/>
      <c r="K588" s="6"/>
      <c r="L588" s="6"/>
      <c r="M588" s="6"/>
      <c r="N588" s="6"/>
      <c r="O588" s="6"/>
      <c r="P588" s="6"/>
      <c r="Q588" s="6"/>
      <c r="R588" s="6"/>
      <c r="S588" s="6"/>
      <c r="T588" s="6"/>
    </row>
    <row r="589" spans="1:20" ht="15.75" customHeight="1">
      <c r="A589" s="30"/>
      <c r="B589" s="6"/>
      <c r="C589" s="32"/>
      <c r="D589" s="32"/>
      <c r="E589" s="33"/>
      <c r="F589" s="31"/>
      <c r="G589" s="6"/>
      <c r="H589" s="6"/>
      <c r="I589" s="6"/>
      <c r="J589" s="6"/>
      <c r="K589" s="6"/>
      <c r="L589" s="6"/>
      <c r="M589" s="6"/>
      <c r="N589" s="6"/>
      <c r="O589" s="6"/>
      <c r="P589" s="6"/>
      <c r="Q589" s="6"/>
      <c r="R589" s="6"/>
      <c r="S589" s="6"/>
      <c r="T589" s="6"/>
    </row>
    <row r="590" spans="1:20" ht="15.75" customHeight="1">
      <c r="A590" s="30"/>
      <c r="B590" s="6"/>
      <c r="C590" s="32"/>
      <c r="D590" s="32"/>
      <c r="E590" s="33"/>
      <c r="F590" s="31"/>
      <c r="G590" s="6"/>
      <c r="H590" s="6"/>
      <c r="I590" s="6"/>
      <c r="J590" s="6"/>
      <c r="K590" s="6"/>
      <c r="L590" s="6"/>
      <c r="M590" s="6"/>
      <c r="N590" s="6"/>
      <c r="O590" s="6"/>
      <c r="P590" s="6"/>
      <c r="Q590" s="6"/>
      <c r="R590" s="6"/>
      <c r="S590" s="6"/>
      <c r="T590" s="6"/>
    </row>
    <row r="591" spans="1:20" ht="15.75" customHeight="1">
      <c r="A591" s="30"/>
      <c r="B591" s="6"/>
      <c r="C591" s="32"/>
      <c r="D591" s="32"/>
      <c r="E591" s="33"/>
      <c r="F591" s="31"/>
      <c r="G591" s="6"/>
      <c r="H591" s="6"/>
      <c r="I591" s="6"/>
      <c r="J591" s="6"/>
      <c r="K591" s="6"/>
      <c r="L591" s="6"/>
      <c r="M591" s="6"/>
      <c r="N591" s="6"/>
      <c r="O591" s="6"/>
      <c r="P591" s="6"/>
      <c r="Q591" s="6"/>
      <c r="R591" s="6"/>
      <c r="S591" s="6"/>
      <c r="T591" s="6"/>
    </row>
    <row r="592" spans="1:20" ht="15.75" customHeight="1">
      <c r="A592" s="30"/>
      <c r="B592" s="6"/>
      <c r="C592" s="32"/>
      <c r="D592" s="32"/>
      <c r="E592" s="33"/>
      <c r="F592" s="31"/>
      <c r="G592" s="6"/>
      <c r="H592" s="6"/>
      <c r="I592" s="6"/>
      <c r="J592" s="6"/>
      <c r="K592" s="6"/>
      <c r="L592" s="6"/>
      <c r="M592" s="6"/>
      <c r="N592" s="6"/>
      <c r="O592" s="6"/>
      <c r="P592" s="6"/>
      <c r="Q592" s="6"/>
      <c r="R592" s="6"/>
      <c r="S592" s="6"/>
      <c r="T592" s="6"/>
    </row>
    <row r="593" spans="1:20" ht="15.75" customHeight="1">
      <c r="A593" s="30"/>
      <c r="B593" s="6"/>
      <c r="C593" s="32"/>
      <c r="D593" s="32"/>
      <c r="E593" s="33"/>
      <c r="F593" s="31"/>
      <c r="G593" s="6"/>
      <c r="H593" s="6"/>
      <c r="I593" s="6"/>
      <c r="J593" s="6"/>
      <c r="K593" s="6"/>
      <c r="L593" s="6"/>
      <c r="M593" s="6"/>
      <c r="N593" s="6"/>
      <c r="O593" s="6"/>
      <c r="P593" s="6"/>
      <c r="Q593" s="6"/>
      <c r="R593" s="6"/>
      <c r="S593" s="6"/>
      <c r="T593" s="6"/>
    </row>
    <row r="594" spans="1:20" ht="15.75" customHeight="1">
      <c r="A594" s="30"/>
      <c r="B594" s="6"/>
      <c r="C594" s="32"/>
      <c r="D594" s="32"/>
      <c r="E594" s="33"/>
      <c r="F594" s="31"/>
      <c r="G594" s="6"/>
      <c r="H594" s="6"/>
      <c r="I594" s="6"/>
      <c r="J594" s="6"/>
      <c r="K594" s="6"/>
      <c r="L594" s="6"/>
      <c r="M594" s="6"/>
      <c r="N594" s="6"/>
      <c r="O594" s="6"/>
      <c r="P594" s="6"/>
      <c r="Q594" s="6"/>
      <c r="R594" s="6"/>
      <c r="S594" s="6"/>
      <c r="T594" s="6"/>
    </row>
    <row r="595" spans="1:20" ht="15.75" customHeight="1">
      <c r="A595" s="30"/>
      <c r="B595" s="6"/>
      <c r="C595" s="32"/>
      <c r="D595" s="32"/>
      <c r="E595" s="33"/>
      <c r="F595" s="31"/>
      <c r="G595" s="6"/>
      <c r="H595" s="6"/>
      <c r="I595" s="6"/>
      <c r="J595" s="6"/>
      <c r="K595" s="6"/>
      <c r="L595" s="6"/>
      <c r="M595" s="6"/>
      <c r="N595" s="6"/>
      <c r="O595" s="6"/>
      <c r="P595" s="6"/>
      <c r="Q595" s="6"/>
      <c r="R595" s="6"/>
      <c r="S595" s="6"/>
      <c r="T595" s="6"/>
    </row>
    <row r="596" spans="1:20" ht="15.75" customHeight="1">
      <c r="A596" s="30"/>
      <c r="B596" s="6"/>
      <c r="C596" s="32"/>
      <c r="D596" s="32"/>
      <c r="E596" s="33"/>
      <c r="F596" s="31"/>
      <c r="G596" s="6"/>
      <c r="H596" s="6"/>
      <c r="I596" s="6"/>
      <c r="J596" s="6"/>
      <c r="K596" s="6"/>
      <c r="L596" s="6"/>
      <c r="M596" s="6"/>
      <c r="N596" s="6"/>
      <c r="O596" s="6"/>
      <c r="P596" s="6"/>
      <c r="Q596" s="6"/>
      <c r="R596" s="6"/>
      <c r="S596" s="6"/>
      <c r="T596" s="6"/>
    </row>
    <row r="597" spans="1:20" ht="15.75" customHeight="1">
      <c r="A597" s="30"/>
      <c r="B597" s="6"/>
      <c r="C597" s="32"/>
      <c r="D597" s="32"/>
      <c r="E597" s="33"/>
      <c r="F597" s="31"/>
      <c r="G597" s="6"/>
      <c r="H597" s="6"/>
      <c r="I597" s="6"/>
      <c r="J597" s="6"/>
      <c r="K597" s="6"/>
      <c r="L597" s="6"/>
      <c r="M597" s="6"/>
      <c r="N597" s="6"/>
      <c r="O597" s="6"/>
      <c r="P597" s="6"/>
      <c r="Q597" s="6"/>
      <c r="R597" s="6"/>
      <c r="S597" s="6"/>
      <c r="T597" s="6"/>
    </row>
    <row r="598" spans="1:20" ht="15.75" customHeight="1">
      <c r="A598" s="30"/>
      <c r="B598" s="6"/>
      <c r="C598" s="32"/>
      <c r="D598" s="32"/>
      <c r="E598" s="33"/>
      <c r="F598" s="31"/>
      <c r="G598" s="6"/>
      <c r="H598" s="6"/>
      <c r="I598" s="6"/>
      <c r="J598" s="6"/>
      <c r="K598" s="6"/>
      <c r="L598" s="6"/>
      <c r="M598" s="6"/>
      <c r="N598" s="6"/>
      <c r="O598" s="6"/>
      <c r="P598" s="6"/>
      <c r="Q598" s="6"/>
      <c r="R598" s="6"/>
      <c r="S598" s="6"/>
      <c r="T598" s="6"/>
    </row>
    <row r="599" spans="1:20" ht="15.75" customHeight="1">
      <c r="A599" s="30"/>
      <c r="B599" s="6"/>
      <c r="C599" s="32"/>
      <c r="D599" s="32"/>
      <c r="E599" s="33"/>
      <c r="F599" s="31"/>
      <c r="G599" s="6"/>
      <c r="H599" s="6"/>
      <c r="I599" s="6"/>
      <c r="J599" s="6"/>
      <c r="K599" s="6"/>
      <c r="L599" s="6"/>
      <c r="M599" s="6"/>
      <c r="N599" s="6"/>
      <c r="O599" s="6"/>
      <c r="P599" s="6"/>
      <c r="Q599" s="6"/>
      <c r="R599" s="6"/>
      <c r="S599" s="6"/>
      <c r="T599" s="6"/>
    </row>
    <row r="600" spans="1:20" ht="15.75" customHeight="1">
      <c r="A600" s="30"/>
      <c r="B600" s="6"/>
      <c r="C600" s="32"/>
      <c r="D600" s="32"/>
      <c r="E600" s="33"/>
      <c r="F600" s="31"/>
      <c r="G600" s="6"/>
      <c r="H600" s="6"/>
      <c r="I600" s="6"/>
      <c r="J600" s="6"/>
      <c r="K600" s="6"/>
      <c r="L600" s="6"/>
      <c r="M600" s="6"/>
      <c r="N600" s="6"/>
      <c r="O600" s="6"/>
      <c r="P600" s="6"/>
      <c r="Q600" s="6"/>
      <c r="R600" s="6"/>
      <c r="S600" s="6"/>
      <c r="T600" s="6"/>
    </row>
    <row r="601" spans="1:20" ht="15.75" customHeight="1">
      <c r="A601" s="30"/>
      <c r="B601" s="6"/>
      <c r="C601" s="32"/>
      <c r="D601" s="32"/>
      <c r="E601" s="33"/>
      <c r="F601" s="31"/>
      <c r="G601" s="6"/>
      <c r="H601" s="6"/>
      <c r="I601" s="6"/>
      <c r="J601" s="6"/>
      <c r="K601" s="6"/>
      <c r="L601" s="6"/>
      <c r="M601" s="6"/>
      <c r="N601" s="6"/>
      <c r="O601" s="6"/>
      <c r="P601" s="6"/>
      <c r="Q601" s="6"/>
      <c r="R601" s="6"/>
      <c r="S601" s="6"/>
      <c r="T601" s="6"/>
    </row>
    <row r="602" spans="1:20" ht="15.75" customHeight="1">
      <c r="A602" s="30"/>
      <c r="B602" s="6"/>
      <c r="C602" s="32"/>
      <c r="D602" s="32"/>
      <c r="E602" s="33"/>
      <c r="F602" s="31"/>
      <c r="G602" s="6"/>
      <c r="H602" s="6"/>
      <c r="I602" s="6"/>
      <c r="J602" s="6"/>
      <c r="K602" s="6"/>
      <c r="L602" s="6"/>
      <c r="M602" s="6"/>
      <c r="N602" s="6"/>
      <c r="O602" s="6"/>
      <c r="P602" s="6"/>
      <c r="Q602" s="6"/>
      <c r="R602" s="6"/>
      <c r="S602" s="6"/>
      <c r="T602" s="6"/>
    </row>
    <row r="603" spans="1:20" ht="15.75" customHeight="1">
      <c r="A603" s="30"/>
      <c r="B603" s="6"/>
      <c r="C603" s="32"/>
      <c r="D603" s="32"/>
      <c r="E603" s="33"/>
      <c r="F603" s="31"/>
      <c r="G603" s="6"/>
      <c r="H603" s="6"/>
      <c r="I603" s="6"/>
      <c r="J603" s="6"/>
      <c r="K603" s="6"/>
      <c r="L603" s="6"/>
      <c r="M603" s="6"/>
      <c r="N603" s="6"/>
      <c r="O603" s="6"/>
      <c r="P603" s="6"/>
      <c r="Q603" s="6"/>
      <c r="R603" s="6"/>
      <c r="S603" s="6"/>
      <c r="T603" s="6"/>
    </row>
    <row r="604" spans="1:20" ht="15.75" customHeight="1">
      <c r="A604" s="30"/>
      <c r="B604" s="6"/>
      <c r="C604" s="32"/>
      <c r="D604" s="32"/>
      <c r="E604" s="33"/>
      <c r="F604" s="31"/>
      <c r="G604" s="6"/>
      <c r="H604" s="6"/>
      <c r="I604" s="6"/>
      <c r="J604" s="6"/>
      <c r="K604" s="6"/>
      <c r="L604" s="6"/>
      <c r="M604" s="6"/>
      <c r="N604" s="6"/>
      <c r="O604" s="6"/>
      <c r="P604" s="6"/>
      <c r="Q604" s="6"/>
      <c r="R604" s="6"/>
      <c r="S604" s="6"/>
      <c r="T604" s="6"/>
    </row>
    <row r="605" spans="1:20" ht="15.75" customHeight="1">
      <c r="A605" s="30"/>
      <c r="B605" s="6"/>
      <c r="C605" s="32"/>
      <c r="D605" s="32"/>
      <c r="E605" s="33"/>
      <c r="F605" s="31"/>
      <c r="G605" s="6"/>
      <c r="H605" s="6"/>
      <c r="I605" s="6"/>
      <c r="J605" s="6"/>
      <c r="K605" s="6"/>
      <c r="L605" s="6"/>
      <c r="M605" s="6"/>
      <c r="N605" s="6"/>
      <c r="O605" s="6"/>
      <c r="P605" s="6"/>
      <c r="Q605" s="6"/>
      <c r="R605" s="6"/>
      <c r="S605" s="6"/>
      <c r="T605" s="6"/>
    </row>
    <row r="606" spans="1:20" ht="15.75" customHeight="1">
      <c r="A606" s="30"/>
      <c r="B606" s="6"/>
      <c r="C606" s="32"/>
      <c r="D606" s="32"/>
      <c r="E606" s="33"/>
      <c r="F606" s="31"/>
      <c r="G606" s="6"/>
      <c r="H606" s="6"/>
      <c r="I606" s="6"/>
      <c r="J606" s="6"/>
      <c r="K606" s="6"/>
      <c r="L606" s="6"/>
      <c r="M606" s="6"/>
      <c r="N606" s="6"/>
      <c r="O606" s="6"/>
      <c r="P606" s="6"/>
      <c r="Q606" s="6"/>
      <c r="R606" s="6"/>
      <c r="S606" s="6"/>
      <c r="T606" s="6"/>
    </row>
    <row r="607" spans="1:20" ht="15.75" customHeight="1">
      <c r="A607" s="30"/>
      <c r="B607" s="6"/>
      <c r="C607" s="32"/>
      <c r="D607" s="32"/>
      <c r="E607" s="33"/>
      <c r="F607" s="31"/>
      <c r="G607" s="6"/>
      <c r="H607" s="6"/>
      <c r="I607" s="6"/>
      <c r="J607" s="6"/>
      <c r="K607" s="6"/>
      <c r="L607" s="6"/>
      <c r="M607" s="6"/>
      <c r="N607" s="6"/>
      <c r="O607" s="6"/>
      <c r="P607" s="6"/>
      <c r="Q607" s="6"/>
      <c r="R607" s="6"/>
      <c r="S607" s="6"/>
      <c r="T607" s="6"/>
    </row>
    <row r="608" spans="1:20" ht="15.75" customHeight="1">
      <c r="A608" s="30"/>
      <c r="B608" s="6"/>
      <c r="C608" s="32"/>
      <c r="D608" s="32"/>
      <c r="E608" s="33"/>
      <c r="F608" s="31"/>
      <c r="G608" s="6"/>
      <c r="H608" s="6"/>
      <c r="I608" s="6"/>
      <c r="J608" s="6"/>
      <c r="K608" s="6"/>
      <c r="L608" s="6"/>
      <c r="M608" s="6"/>
      <c r="N608" s="6"/>
      <c r="O608" s="6"/>
      <c r="P608" s="6"/>
      <c r="Q608" s="6"/>
      <c r="R608" s="6"/>
      <c r="S608" s="6"/>
      <c r="T608" s="6"/>
    </row>
    <row r="609" spans="1:20" ht="15.75" customHeight="1">
      <c r="A609" s="30"/>
      <c r="B609" s="6"/>
      <c r="C609" s="32"/>
      <c r="D609" s="32"/>
      <c r="E609" s="33"/>
      <c r="F609" s="31"/>
      <c r="G609" s="6"/>
      <c r="H609" s="6"/>
      <c r="I609" s="6"/>
      <c r="J609" s="6"/>
      <c r="K609" s="6"/>
      <c r="L609" s="6"/>
      <c r="M609" s="6"/>
      <c r="N609" s="6"/>
      <c r="O609" s="6"/>
      <c r="P609" s="6"/>
      <c r="Q609" s="6"/>
      <c r="R609" s="6"/>
      <c r="S609" s="6"/>
      <c r="T609" s="6"/>
    </row>
    <row r="610" spans="1:20" ht="15.75" customHeight="1">
      <c r="A610" s="30"/>
      <c r="B610" s="6"/>
      <c r="C610" s="32"/>
      <c r="D610" s="32"/>
      <c r="E610" s="33"/>
      <c r="F610" s="31"/>
      <c r="G610" s="6"/>
      <c r="H610" s="6"/>
      <c r="I610" s="6"/>
      <c r="J610" s="6"/>
      <c r="K610" s="6"/>
      <c r="L610" s="6"/>
      <c r="M610" s="6"/>
      <c r="N610" s="6"/>
      <c r="O610" s="6"/>
      <c r="P610" s="6"/>
      <c r="Q610" s="6"/>
      <c r="R610" s="6"/>
      <c r="S610" s="6"/>
      <c r="T610" s="6"/>
    </row>
    <row r="611" spans="1:20" ht="15.75" customHeight="1">
      <c r="A611" s="30"/>
      <c r="B611" s="6"/>
      <c r="C611" s="32"/>
      <c r="D611" s="32"/>
      <c r="E611" s="33"/>
      <c r="F611" s="31"/>
      <c r="G611" s="6"/>
      <c r="H611" s="6"/>
      <c r="I611" s="6"/>
      <c r="J611" s="6"/>
      <c r="K611" s="6"/>
      <c r="L611" s="6"/>
      <c r="M611" s="6"/>
      <c r="N611" s="6"/>
      <c r="O611" s="6"/>
      <c r="P611" s="6"/>
      <c r="Q611" s="6"/>
      <c r="R611" s="6"/>
      <c r="S611" s="6"/>
      <c r="T611" s="6"/>
    </row>
    <row r="612" spans="1:20" ht="15.75" customHeight="1">
      <c r="A612" s="30"/>
      <c r="B612" s="6"/>
      <c r="C612" s="32"/>
      <c r="D612" s="32"/>
      <c r="E612" s="33"/>
      <c r="F612" s="31"/>
      <c r="G612" s="6"/>
      <c r="H612" s="6"/>
      <c r="I612" s="6"/>
      <c r="J612" s="6"/>
      <c r="K612" s="6"/>
      <c r="L612" s="6"/>
      <c r="M612" s="6"/>
      <c r="N612" s="6"/>
      <c r="O612" s="6"/>
      <c r="P612" s="6"/>
      <c r="Q612" s="6"/>
      <c r="R612" s="6"/>
      <c r="S612" s="6"/>
      <c r="T612" s="6"/>
    </row>
    <row r="613" spans="1:20" ht="15.75" customHeight="1">
      <c r="A613" s="30"/>
      <c r="B613" s="6"/>
      <c r="C613" s="32"/>
      <c r="D613" s="32"/>
      <c r="E613" s="33"/>
      <c r="F613" s="31"/>
      <c r="G613" s="6"/>
      <c r="H613" s="6"/>
      <c r="I613" s="6"/>
      <c r="J613" s="6"/>
      <c r="K613" s="6"/>
      <c r="L613" s="6"/>
      <c r="M613" s="6"/>
      <c r="N613" s="6"/>
      <c r="O613" s="6"/>
      <c r="P613" s="6"/>
      <c r="Q613" s="6"/>
      <c r="R613" s="6"/>
      <c r="S613" s="6"/>
      <c r="T613" s="6"/>
    </row>
    <row r="614" spans="1:20" ht="15.75" customHeight="1">
      <c r="A614" s="30"/>
      <c r="B614" s="6"/>
      <c r="C614" s="32"/>
      <c r="D614" s="32"/>
      <c r="E614" s="33"/>
      <c r="F614" s="31"/>
      <c r="G614" s="6"/>
      <c r="H614" s="6"/>
      <c r="I614" s="6"/>
      <c r="J614" s="6"/>
      <c r="K614" s="6"/>
      <c r="L614" s="6"/>
      <c r="M614" s="6"/>
      <c r="N614" s="6"/>
      <c r="O614" s="6"/>
      <c r="P614" s="6"/>
      <c r="Q614" s="6"/>
      <c r="R614" s="6"/>
      <c r="S614" s="6"/>
      <c r="T614" s="6"/>
    </row>
    <row r="615" spans="1:20" ht="15.75" customHeight="1">
      <c r="A615" s="30"/>
      <c r="B615" s="6"/>
      <c r="C615" s="32"/>
      <c r="D615" s="32"/>
      <c r="E615" s="33"/>
      <c r="F615" s="31"/>
      <c r="G615" s="6"/>
      <c r="H615" s="6"/>
      <c r="I615" s="6"/>
      <c r="J615" s="6"/>
      <c r="K615" s="6"/>
      <c r="L615" s="6"/>
      <c r="M615" s="6"/>
      <c r="N615" s="6"/>
      <c r="O615" s="6"/>
      <c r="P615" s="6"/>
      <c r="Q615" s="6"/>
      <c r="R615" s="6"/>
      <c r="S615" s="6"/>
      <c r="T615" s="6"/>
    </row>
    <row r="616" spans="1:20" ht="15.75" customHeight="1">
      <c r="A616" s="30"/>
      <c r="B616" s="6"/>
      <c r="C616" s="32"/>
      <c r="D616" s="32"/>
      <c r="E616" s="33"/>
      <c r="F616" s="31"/>
      <c r="G616" s="6"/>
      <c r="H616" s="6"/>
      <c r="I616" s="6"/>
      <c r="J616" s="6"/>
      <c r="K616" s="6"/>
      <c r="L616" s="6"/>
      <c r="M616" s="6"/>
      <c r="N616" s="6"/>
      <c r="O616" s="6"/>
      <c r="P616" s="6"/>
      <c r="Q616" s="6"/>
      <c r="R616" s="6"/>
      <c r="S616" s="6"/>
      <c r="T616" s="6"/>
    </row>
    <row r="617" spans="1:20" ht="15.75" customHeight="1">
      <c r="A617" s="30"/>
      <c r="B617" s="6"/>
      <c r="C617" s="32"/>
      <c r="D617" s="32"/>
      <c r="E617" s="33"/>
      <c r="F617" s="31"/>
      <c r="G617" s="6"/>
      <c r="H617" s="6"/>
      <c r="I617" s="6"/>
      <c r="J617" s="6"/>
      <c r="K617" s="6"/>
      <c r="L617" s="6"/>
      <c r="M617" s="6"/>
      <c r="N617" s="6"/>
      <c r="O617" s="6"/>
      <c r="P617" s="6"/>
      <c r="Q617" s="6"/>
      <c r="R617" s="6"/>
      <c r="S617" s="6"/>
      <c r="T617" s="6"/>
    </row>
    <row r="618" spans="1:20" ht="15.75" customHeight="1">
      <c r="A618" s="30"/>
      <c r="B618" s="6"/>
      <c r="C618" s="32"/>
      <c r="D618" s="32"/>
      <c r="E618" s="33"/>
      <c r="F618" s="31"/>
      <c r="G618" s="6"/>
      <c r="H618" s="6"/>
      <c r="I618" s="6"/>
      <c r="J618" s="6"/>
      <c r="K618" s="6"/>
      <c r="L618" s="6"/>
      <c r="M618" s="6"/>
      <c r="N618" s="6"/>
      <c r="O618" s="6"/>
      <c r="P618" s="6"/>
      <c r="Q618" s="6"/>
      <c r="R618" s="6"/>
      <c r="S618" s="6"/>
      <c r="T618" s="6"/>
    </row>
    <row r="619" spans="1:20" ht="15.75" customHeight="1">
      <c r="A619" s="30"/>
      <c r="B619" s="6"/>
      <c r="C619" s="32"/>
      <c r="D619" s="32"/>
      <c r="E619" s="33"/>
      <c r="F619" s="31"/>
      <c r="G619" s="6"/>
      <c r="H619" s="6"/>
      <c r="I619" s="6"/>
      <c r="J619" s="6"/>
      <c r="K619" s="6"/>
      <c r="L619" s="6"/>
      <c r="M619" s="6"/>
      <c r="N619" s="6"/>
      <c r="O619" s="6"/>
      <c r="P619" s="6"/>
      <c r="Q619" s="6"/>
      <c r="R619" s="6"/>
      <c r="S619" s="6"/>
      <c r="T619" s="6"/>
    </row>
    <row r="620" spans="1:20" ht="15.75" customHeight="1">
      <c r="A620" s="30"/>
      <c r="B620" s="6"/>
      <c r="C620" s="32"/>
      <c r="D620" s="32"/>
      <c r="E620" s="33"/>
      <c r="F620" s="31"/>
      <c r="G620" s="6"/>
      <c r="H620" s="6"/>
      <c r="I620" s="6"/>
      <c r="J620" s="6"/>
      <c r="K620" s="6"/>
      <c r="L620" s="6"/>
      <c r="M620" s="6"/>
      <c r="N620" s="6"/>
      <c r="O620" s="6"/>
      <c r="P620" s="6"/>
      <c r="Q620" s="6"/>
      <c r="R620" s="6"/>
      <c r="S620" s="6"/>
      <c r="T620" s="6"/>
    </row>
    <row r="621" spans="1:20" ht="15.75" customHeight="1">
      <c r="A621" s="30"/>
      <c r="B621" s="6"/>
      <c r="C621" s="32"/>
      <c r="D621" s="32"/>
      <c r="E621" s="33"/>
      <c r="F621" s="31"/>
      <c r="G621" s="6"/>
      <c r="H621" s="6"/>
      <c r="I621" s="6"/>
      <c r="J621" s="6"/>
      <c r="K621" s="6"/>
      <c r="L621" s="6"/>
      <c r="M621" s="6"/>
      <c r="N621" s="6"/>
      <c r="O621" s="6"/>
      <c r="P621" s="6"/>
      <c r="Q621" s="6"/>
      <c r="R621" s="6"/>
      <c r="S621" s="6"/>
      <c r="T621" s="6"/>
    </row>
    <row r="622" spans="1:20" ht="15.75" customHeight="1">
      <c r="A622" s="30"/>
      <c r="B622" s="6"/>
      <c r="C622" s="32"/>
      <c r="D622" s="32"/>
      <c r="E622" s="33"/>
      <c r="F622" s="31"/>
      <c r="G622" s="6"/>
      <c r="H622" s="6"/>
      <c r="I622" s="6"/>
      <c r="J622" s="6"/>
      <c r="K622" s="6"/>
      <c r="L622" s="6"/>
      <c r="M622" s="6"/>
      <c r="N622" s="6"/>
      <c r="O622" s="6"/>
      <c r="P622" s="6"/>
      <c r="Q622" s="6"/>
      <c r="R622" s="6"/>
      <c r="S622" s="6"/>
      <c r="T622" s="6"/>
    </row>
    <row r="623" spans="1:20" ht="15.75" customHeight="1">
      <c r="A623" s="30"/>
      <c r="B623" s="6"/>
      <c r="C623" s="32"/>
      <c r="D623" s="32"/>
      <c r="E623" s="33"/>
      <c r="F623" s="31"/>
      <c r="G623" s="6"/>
      <c r="H623" s="6"/>
      <c r="I623" s="6"/>
      <c r="J623" s="6"/>
      <c r="K623" s="6"/>
      <c r="L623" s="6"/>
      <c r="M623" s="6"/>
      <c r="N623" s="6"/>
      <c r="O623" s="6"/>
      <c r="P623" s="6"/>
      <c r="Q623" s="6"/>
      <c r="R623" s="6"/>
      <c r="S623" s="6"/>
      <c r="T623" s="6"/>
    </row>
    <row r="624" spans="1:20" ht="15.75" customHeight="1">
      <c r="A624" s="30"/>
      <c r="B624" s="6"/>
      <c r="C624" s="32"/>
      <c r="D624" s="32"/>
      <c r="E624" s="33"/>
      <c r="F624" s="31"/>
      <c r="G624" s="6"/>
      <c r="H624" s="6"/>
      <c r="I624" s="6"/>
      <c r="J624" s="6"/>
      <c r="K624" s="6"/>
      <c r="L624" s="6"/>
      <c r="M624" s="6"/>
      <c r="N624" s="6"/>
      <c r="O624" s="6"/>
      <c r="P624" s="6"/>
      <c r="Q624" s="6"/>
      <c r="R624" s="6"/>
      <c r="S624" s="6"/>
      <c r="T624" s="6"/>
    </row>
    <row r="625" spans="1:20" ht="15.75" customHeight="1">
      <c r="A625" s="30"/>
      <c r="B625" s="6"/>
      <c r="C625" s="32"/>
      <c r="D625" s="32"/>
      <c r="E625" s="33"/>
      <c r="F625" s="31"/>
      <c r="G625" s="6"/>
      <c r="H625" s="6"/>
      <c r="I625" s="6"/>
      <c r="J625" s="6"/>
      <c r="K625" s="6"/>
      <c r="L625" s="6"/>
      <c r="M625" s="6"/>
      <c r="N625" s="6"/>
      <c r="O625" s="6"/>
      <c r="P625" s="6"/>
      <c r="Q625" s="6"/>
      <c r="R625" s="6"/>
      <c r="S625" s="6"/>
      <c r="T625" s="6"/>
    </row>
    <row r="626" spans="1:20" ht="15.75" customHeight="1">
      <c r="A626" s="30"/>
      <c r="B626" s="6"/>
      <c r="C626" s="32"/>
      <c r="D626" s="32"/>
      <c r="E626" s="33"/>
      <c r="F626" s="31"/>
      <c r="G626" s="6"/>
      <c r="H626" s="6"/>
      <c r="I626" s="6"/>
      <c r="J626" s="6"/>
      <c r="K626" s="6"/>
      <c r="L626" s="6"/>
      <c r="M626" s="6"/>
      <c r="N626" s="6"/>
      <c r="O626" s="6"/>
      <c r="P626" s="6"/>
      <c r="Q626" s="6"/>
      <c r="R626" s="6"/>
      <c r="S626" s="6"/>
      <c r="T626" s="6"/>
    </row>
    <row r="627" spans="1:20" ht="15.75" customHeight="1">
      <c r="A627" s="30"/>
      <c r="B627" s="6"/>
      <c r="C627" s="32"/>
      <c r="D627" s="32"/>
      <c r="E627" s="33"/>
      <c r="F627" s="31"/>
      <c r="G627" s="6"/>
      <c r="H627" s="6"/>
      <c r="I627" s="6"/>
      <c r="J627" s="6"/>
      <c r="K627" s="6"/>
      <c r="L627" s="6"/>
      <c r="M627" s="6"/>
      <c r="N627" s="6"/>
      <c r="O627" s="6"/>
      <c r="P627" s="6"/>
      <c r="Q627" s="6"/>
      <c r="R627" s="6"/>
      <c r="S627" s="6"/>
      <c r="T627" s="6"/>
    </row>
    <row r="628" spans="1:20" ht="15.75" customHeight="1">
      <c r="A628" s="30"/>
      <c r="B628" s="6"/>
      <c r="C628" s="32"/>
      <c r="D628" s="32"/>
      <c r="E628" s="33"/>
      <c r="F628" s="31"/>
      <c r="G628" s="6"/>
      <c r="H628" s="6"/>
      <c r="I628" s="6"/>
      <c r="J628" s="6"/>
      <c r="K628" s="6"/>
      <c r="L628" s="6"/>
      <c r="M628" s="6"/>
      <c r="N628" s="6"/>
      <c r="O628" s="6"/>
      <c r="P628" s="6"/>
      <c r="Q628" s="6"/>
      <c r="R628" s="6"/>
      <c r="S628" s="6"/>
      <c r="T628" s="6"/>
    </row>
    <row r="629" spans="1:20" ht="15.75" customHeight="1">
      <c r="A629" s="30"/>
      <c r="B629" s="6"/>
      <c r="C629" s="32"/>
      <c r="D629" s="32"/>
      <c r="E629" s="33"/>
      <c r="F629" s="31"/>
      <c r="G629" s="6"/>
      <c r="H629" s="6"/>
      <c r="I629" s="6"/>
      <c r="J629" s="6"/>
      <c r="K629" s="6"/>
      <c r="L629" s="6"/>
      <c r="M629" s="6"/>
      <c r="N629" s="6"/>
      <c r="O629" s="6"/>
      <c r="P629" s="6"/>
      <c r="Q629" s="6"/>
      <c r="R629" s="6"/>
      <c r="S629" s="6"/>
      <c r="T629" s="6"/>
    </row>
    <row r="630" spans="1:20" ht="15.75" customHeight="1">
      <c r="A630" s="30"/>
      <c r="B630" s="6"/>
      <c r="C630" s="32"/>
      <c r="D630" s="32"/>
      <c r="E630" s="33"/>
      <c r="F630" s="31"/>
      <c r="G630" s="6"/>
      <c r="H630" s="6"/>
      <c r="I630" s="6"/>
      <c r="J630" s="6"/>
      <c r="K630" s="6"/>
      <c r="L630" s="6"/>
      <c r="M630" s="6"/>
      <c r="N630" s="6"/>
      <c r="O630" s="6"/>
      <c r="P630" s="6"/>
      <c r="Q630" s="6"/>
      <c r="R630" s="6"/>
      <c r="S630" s="6"/>
      <c r="T630" s="6"/>
    </row>
    <row r="631" spans="1:20" ht="15.75" customHeight="1">
      <c r="A631" s="30"/>
      <c r="B631" s="6"/>
      <c r="C631" s="32"/>
      <c r="D631" s="32"/>
      <c r="E631" s="33"/>
      <c r="F631" s="31"/>
      <c r="G631" s="6"/>
      <c r="H631" s="6"/>
      <c r="I631" s="6"/>
      <c r="J631" s="6"/>
      <c r="K631" s="6"/>
      <c r="L631" s="6"/>
      <c r="M631" s="6"/>
      <c r="N631" s="6"/>
      <c r="O631" s="6"/>
      <c r="P631" s="6"/>
      <c r="Q631" s="6"/>
      <c r="R631" s="6"/>
      <c r="S631" s="6"/>
      <c r="T631" s="6"/>
    </row>
    <row r="632" spans="1:20" ht="15.75" customHeight="1">
      <c r="A632" s="30"/>
      <c r="B632" s="6"/>
      <c r="C632" s="32"/>
      <c r="D632" s="32"/>
      <c r="E632" s="33"/>
      <c r="F632" s="31"/>
      <c r="G632" s="6"/>
      <c r="H632" s="6"/>
      <c r="I632" s="6"/>
      <c r="J632" s="6"/>
      <c r="K632" s="6"/>
      <c r="L632" s="6"/>
      <c r="M632" s="6"/>
      <c r="N632" s="6"/>
      <c r="O632" s="6"/>
      <c r="P632" s="6"/>
      <c r="Q632" s="6"/>
      <c r="R632" s="6"/>
      <c r="S632" s="6"/>
      <c r="T632" s="6"/>
    </row>
    <row r="633" spans="1:20" ht="15.75" customHeight="1">
      <c r="A633" s="30"/>
      <c r="B633" s="6"/>
      <c r="C633" s="32"/>
      <c r="D633" s="32"/>
      <c r="E633" s="33"/>
      <c r="F633" s="31"/>
      <c r="G633" s="6"/>
      <c r="H633" s="6"/>
      <c r="I633" s="6"/>
      <c r="J633" s="6"/>
      <c r="K633" s="6"/>
      <c r="L633" s="6"/>
      <c r="M633" s="6"/>
      <c r="N633" s="6"/>
      <c r="O633" s="6"/>
      <c r="P633" s="6"/>
      <c r="Q633" s="6"/>
      <c r="R633" s="6"/>
      <c r="S633" s="6"/>
      <c r="T633" s="6"/>
    </row>
    <row r="634" spans="1:20" ht="15.75" customHeight="1">
      <c r="A634" s="30"/>
      <c r="B634" s="6"/>
      <c r="C634" s="32"/>
      <c r="D634" s="32"/>
      <c r="E634" s="33"/>
      <c r="F634" s="31"/>
      <c r="G634" s="6"/>
      <c r="H634" s="6"/>
      <c r="I634" s="6"/>
      <c r="J634" s="6"/>
      <c r="K634" s="6"/>
      <c r="L634" s="6"/>
      <c r="M634" s="6"/>
      <c r="N634" s="6"/>
      <c r="O634" s="6"/>
      <c r="P634" s="6"/>
      <c r="Q634" s="6"/>
      <c r="R634" s="6"/>
      <c r="S634" s="6"/>
      <c r="T634" s="6"/>
    </row>
    <row r="635" spans="1:20" ht="15.75" customHeight="1">
      <c r="A635" s="30"/>
      <c r="B635" s="6"/>
      <c r="C635" s="32"/>
      <c r="D635" s="32"/>
      <c r="E635" s="33"/>
      <c r="F635" s="31"/>
      <c r="G635" s="6"/>
      <c r="H635" s="6"/>
      <c r="I635" s="6"/>
      <c r="J635" s="6"/>
      <c r="K635" s="6"/>
      <c r="L635" s="6"/>
      <c r="M635" s="6"/>
      <c r="N635" s="6"/>
      <c r="O635" s="6"/>
      <c r="P635" s="6"/>
      <c r="Q635" s="6"/>
      <c r="R635" s="6"/>
      <c r="S635" s="6"/>
      <c r="T635" s="6"/>
    </row>
    <row r="636" spans="1:20" ht="15.75" customHeight="1">
      <c r="A636" s="30"/>
      <c r="B636" s="6"/>
      <c r="C636" s="32"/>
      <c r="D636" s="32"/>
      <c r="E636" s="33"/>
      <c r="F636" s="31"/>
      <c r="G636" s="6"/>
      <c r="H636" s="6"/>
      <c r="I636" s="6"/>
      <c r="J636" s="6"/>
      <c r="K636" s="6"/>
      <c r="L636" s="6"/>
      <c r="M636" s="6"/>
      <c r="N636" s="6"/>
      <c r="O636" s="6"/>
      <c r="P636" s="6"/>
      <c r="Q636" s="6"/>
      <c r="R636" s="6"/>
      <c r="S636" s="6"/>
      <c r="T636" s="6"/>
    </row>
    <row r="637" spans="1:20" ht="15.75" customHeight="1">
      <c r="A637" s="30"/>
      <c r="B637" s="6"/>
      <c r="C637" s="32"/>
      <c r="D637" s="32"/>
      <c r="E637" s="33"/>
      <c r="F637" s="31"/>
      <c r="G637" s="6"/>
      <c r="H637" s="6"/>
      <c r="I637" s="6"/>
      <c r="J637" s="6"/>
      <c r="K637" s="6"/>
      <c r="L637" s="6"/>
      <c r="M637" s="6"/>
      <c r="N637" s="6"/>
      <c r="O637" s="6"/>
      <c r="P637" s="6"/>
      <c r="Q637" s="6"/>
      <c r="R637" s="6"/>
      <c r="S637" s="6"/>
      <c r="T637" s="6"/>
    </row>
    <row r="638" spans="1:20" ht="15.75" customHeight="1">
      <c r="A638" s="30"/>
      <c r="B638" s="6"/>
      <c r="C638" s="32"/>
      <c r="D638" s="32"/>
      <c r="E638" s="33"/>
      <c r="F638" s="31"/>
      <c r="G638" s="6"/>
      <c r="H638" s="6"/>
      <c r="I638" s="6"/>
      <c r="J638" s="6"/>
      <c r="K638" s="6"/>
      <c r="L638" s="6"/>
      <c r="M638" s="6"/>
      <c r="N638" s="6"/>
      <c r="O638" s="6"/>
      <c r="P638" s="6"/>
      <c r="Q638" s="6"/>
      <c r="R638" s="6"/>
      <c r="S638" s="6"/>
      <c r="T638" s="6"/>
    </row>
    <row r="639" spans="1:20" ht="15.75" customHeight="1">
      <c r="A639" s="30"/>
      <c r="B639" s="6"/>
      <c r="C639" s="32"/>
      <c r="D639" s="32"/>
      <c r="E639" s="33"/>
      <c r="F639" s="31"/>
      <c r="G639" s="6"/>
      <c r="H639" s="6"/>
      <c r="I639" s="6"/>
      <c r="J639" s="6"/>
      <c r="K639" s="6"/>
      <c r="L639" s="6"/>
      <c r="M639" s="6"/>
      <c r="N639" s="6"/>
      <c r="O639" s="6"/>
      <c r="P639" s="6"/>
      <c r="Q639" s="6"/>
      <c r="R639" s="6"/>
      <c r="S639" s="6"/>
      <c r="T639" s="6"/>
    </row>
    <row r="640" spans="1:20" ht="15.75" customHeight="1">
      <c r="A640" s="30"/>
      <c r="B640" s="6"/>
      <c r="C640" s="32"/>
      <c r="D640" s="32"/>
      <c r="E640" s="33"/>
      <c r="F640" s="31"/>
      <c r="G640" s="6"/>
      <c r="H640" s="6"/>
      <c r="I640" s="6"/>
      <c r="J640" s="6"/>
      <c r="K640" s="6"/>
      <c r="L640" s="6"/>
      <c r="M640" s="6"/>
      <c r="N640" s="6"/>
      <c r="O640" s="6"/>
      <c r="P640" s="6"/>
      <c r="Q640" s="6"/>
      <c r="R640" s="6"/>
      <c r="S640" s="6"/>
      <c r="T640" s="6"/>
    </row>
    <row r="641" spans="1:20" ht="15.75" customHeight="1">
      <c r="A641" s="30"/>
      <c r="B641" s="6"/>
      <c r="C641" s="32"/>
      <c r="D641" s="32"/>
      <c r="E641" s="33"/>
      <c r="F641" s="31"/>
      <c r="G641" s="6"/>
      <c r="H641" s="6"/>
      <c r="I641" s="6"/>
      <c r="J641" s="6"/>
      <c r="K641" s="6"/>
      <c r="L641" s="6"/>
      <c r="M641" s="6"/>
      <c r="N641" s="6"/>
      <c r="O641" s="6"/>
      <c r="P641" s="6"/>
      <c r="Q641" s="6"/>
      <c r="R641" s="6"/>
      <c r="S641" s="6"/>
      <c r="T641" s="6"/>
    </row>
    <row r="642" spans="1:20" ht="15.75" customHeight="1">
      <c r="A642" s="30"/>
      <c r="B642" s="6"/>
      <c r="C642" s="32"/>
      <c r="D642" s="32"/>
      <c r="E642" s="33"/>
      <c r="F642" s="31"/>
      <c r="G642" s="6"/>
      <c r="H642" s="6"/>
      <c r="I642" s="6"/>
      <c r="J642" s="6"/>
      <c r="K642" s="6"/>
      <c r="L642" s="6"/>
      <c r="M642" s="6"/>
      <c r="N642" s="6"/>
      <c r="O642" s="6"/>
      <c r="P642" s="6"/>
      <c r="Q642" s="6"/>
      <c r="R642" s="6"/>
      <c r="S642" s="6"/>
      <c r="T642" s="6"/>
    </row>
    <row r="643" spans="1:20" ht="15.75" customHeight="1">
      <c r="A643" s="30"/>
      <c r="B643" s="6"/>
      <c r="C643" s="32"/>
      <c r="D643" s="32"/>
      <c r="E643" s="33"/>
      <c r="F643" s="31"/>
      <c r="G643" s="6"/>
      <c r="H643" s="6"/>
      <c r="I643" s="6"/>
      <c r="J643" s="6"/>
      <c r="K643" s="6"/>
      <c r="L643" s="6"/>
      <c r="M643" s="6"/>
      <c r="N643" s="6"/>
      <c r="O643" s="6"/>
      <c r="P643" s="6"/>
      <c r="Q643" s="6"/>
      <c r="R643" s="6"/>
      <c r="S643" s="6"/>
      <c r="T643" s="6"/>
    </row>
    <row r="644" spans="1:20" ht="15.75" customHeight="1">
      <c r="A644" s="30"/>
      <c r="B644" s="6"/>
      <c r="C644" s="32"/>
      <c r="D644" s="32"/>
      <c r="E644" s="33"/>
      <c r="F644" s="31"/>
      <c r="G644" s="6"/>
      <c r="H644" s="6"/>
      <c r="I644" s="6"/>
      <c r="J644" s="6"/>
      <c r="K644" s="6"/>
      <c r="L644" s="6"/>
      <c r="M644" s="6"/>
      <c r="N644" s="6"/>
      <c r="O644" s="6"/>
      <c r="P644" s="6"/>
      <c r="Q644" s="6"/>
      <c r="R644" s="6"/>
      <c r="S644" s="6"/>
      <c r="T644" s="6"/>
    </row>
    <row r="645" spans="1:20" ht="15.75" customHeight="1">
      <c r="A645" s="30"/>
      <c r="B645" s="6"/>
      <c r="C645" s="32"/>
      <c r="D645" s="32"/>
      <c r="E645" s="33"/>
      <c r="F645" s="31"/>
      <c r="G645" s="6"/>
      <c r="H645" s="6"/>
      <c r="I645" s="6"/>
      <c r="J645" s="6"/>
      <c r="K645" s="6"/>
      <c r="L645" s="6"/>
      <c r="M645" s="6"/>
      <c r="N645" s="6"/>
      <c r="O645" s="6"/>
      <c r="P645" s="6"/>
      <c r="Q645" s="6"/>
      <c r="R645" s="6"/>
      <c r="S645" s="6"/>
      <c r="T645" s="6"/>
    </row>
    <row r="646" spans="1:20" ht="15.75" customHeight="1">
      <c r="A646" s="30"/>
      <c r="B646" s="6"/>
      <c r="C646" s="32"/>
      <c r="D646" s="32"/>
      <c r="E646" s="33"/>
      <c r="F646" s="31"/>
      <c r="G646" s="6"/>
      <c r="H646" s="6"/>
      <c r="I646" s="6"/>
      <c r="J646" s="6"/>
      <c r="K646" s="6"/>
      <c r="L646" s="6"/>
      <c r="M646" s="6"/>
      <c r="N646" s="6"/>
      <c r="O646" s="6"/>
      <c r="P646" s="6"/>
      <c r="Q646" s="6"/>
      <c r="R646" s="6"/>
      <c r="S646" s="6"/>
      <c r="T646" s="6"/>
    </row>
    <row r="647" spans="1:20" ht="15.75" customHeight="1">
      <c r="A647" s="30"/>
      <c r="B647" s="6"/>
      <c r="C647" s="32"/>
      <c r="D647" s="32"/>
      <c r="E647" s="33"/>
      <c r="F647" s="31"/>
      <c r="G647" s="6"/>
      <c r="H647" s="6"/>
      <c r="I647" s="6"/>
      <c r="J647" s="6"/>
      <c r="K647" s="6"/>
      <c r="L647" s="6"/>
      <c r="M647" s="6"/>
      <c r="N647" s="6"/>
      <c r="O647" s="6"/>
      <c r="P647" s="6"/>
      <c r="Q647" s="6"/>
      <c r="R647" s="6"/>
      <c r="S647" s="6"/>
      <c r="T647" s="6"/>
    </row>
    <row r="648" spans="1:20" ht="15.75" customHeight="1">
      <c r="A648" s="30"/>
      <c r="B648" s="6"/>
      <c r="C648" s="32"/>
      <c r="D648" s="32"/>
      <c r="E648" s="33"/>
      <c r="F648" s="31"/>
      <c r="G648" s="6"/>
      <c r="H648" s="6"/>
      <c r="I648" s="6"/>
      <c r="J648" s="6"/>
      <c r="K648" s="6"/>
      <c r="L648" s="6"/>
      <c r="M648" s="6"/>
      <c r="N648" s="6"/>
      <c r="O648" s="6"/>
      <c r="P648" s="6"/>
      <c r="Q648" s="6"/>
      <c r="R648" s="6"/>
      <c r="S648" s="6"/>
      <c r="T648" s="6"/>
    </row>
    <row r="649" spans="1:20" ht="15.75" customHeight="1">
      <c r="A649" s="30"/>
      <c r="B649" s="6"/>
      <c r="C649" s="32"/>
      <c r="D649" s="32"/>
      <c r="E649" s="33"/>
      <c r="F649" s="31"/>
      <c r="G649" s="6"/>
      <c r="H649" s="6"/>
      <c r="I649" s="6"/>
      <c r="J649" s="6"/>
      <c r="K649" s="6"/>
      <c r="L649" s="6"/>
      <c r="M649" s="6"/>
      <c r="N649" s="6"/>
      <c r="O649" s="6"/>
      <c r="P649" s="6"/>
      <c r="Q649" s="6"/>
      <c r="R649" s="6"/>
      <c r="S649" s="6"/>
      <c r="T649" s="6"/>
    </row>
    <row r="650" spans="1:20" ht="15.75" customHeight="1">
      <c r="A650" s="30"/>
      <c r="B650" s="6"/>
      <c r="C650" s="32"/>
      <c r="D650" s="32"/>
      <c r="E650" s="33"/>
      <c r="F650" s="31"/>
      <c r="G650" s="6"/>
      <c r="H650" s="6"/>
      <c r="I650" s="6"/>
      <c r="J650" s="6"/>
      <c r="K650" s="6"/>
      <c r="L650" s="6"/>
      <c r="M650" s="6"/>
      <c r="N650" s="6"/>
      <c r="O650" s="6"/>
      <c r="P650" s="6"/>
      <c r="Q650" s="6"/>
      <c r="R650" s="6"/>
      <c r="S650" s="6"/>
      <c r="T650" s="6"/>
    </row>
    <row r="651" spans="1:20" ht="15.75" customHeight="1">
      <c r="A651" s="30"/>
      <c r="B651" s="6"/>
      <c r="C651" s="32"/>
      <c r="D651" s="32"/>
      <c r="E651" s="33"/>
      <c r="F651" s="31"/>
      <c r="G651" s="6"/>
      <c r="H651" s="6"/>
      <c r="I651" s="6"/>
      <c r="J651" s="6"/>
      <c r="K651" s="6"/>
      <c r="L651" s="6"/>
      <c r="M651" s="6"/>
      <c r="N651" s="6"/>
      <c r="O651" s="6"/>
      <c r="P651" s="6"/>
      <c r="Q651" s="6"/>
      <c r="R651" s="6"/>
      <c r="S651" s="6"/>
      <c r="T651" s="6"/>
    </row>
    <row r="652" spans="1:20" ht="15.75" customHeight="1">
      <c r="A652" s="30"/>
      <c r="B652" s="6"/>
      <c r="C652" s="32"/>
      <c r="D652" s="32"/>
      <c r="E652" s="33"/>
      <c r="F652" s="31"/>
      <c r="G652" s="6"/>
      <c r="H652" s="6"/>
      <c r="I652" s="6"/>
      <c r="J652" s="6"/>
      <c r="K652" s="6"/>
      <c r="L652" s="6"/>
      <c r="M652" s="6"/>
      <c r="N652" s="6"/>
      <c r="O652" s="6"/>
      <c r="P652" s="6"/>
      <c r="Q652" s="6"/>
      <c r="R652" s="6"/>
      <c r="S652" s="6"/>
      <c r="T652" s="6"/>
    </row>
    <row r="653" spans="1:20" ht="15.75" customHeight="1">
      <c r="A653" s="30"/>
      <c r="B653" s="6"/>
      <c r="C653" s="32"/>
      <c r="D653" s="32"/>
      <c r="E653" s="33"/>
      <c r="F653" s="31"/>
      <c r="G653" s="6"/>
      <c r="H653" s="6"/>
      <c r="I653" s="6"/>
      <c r="J653" s="6"/>
      <c r="K653" s="6"/>
      <c r="L653" s="6"/>
      <c r="M653" s="6"/>
      <c r="N653" s="6"/>
      <c r="O653" s="6"/>
      <c r="P653" s="6"/>
      <c r="Q653" s="6"/>
      <c r="R653" s="6"/>
      <c r="S653" s="6"/>
      <c r="T653" s="6"/>
    </row>
    <row r="654" spans="1:20" ht="15.75" customHeight="1">
      <c r="A654" s="30"/>
      <c r="B654" s="6"/>
      <c r="C654" s="32"/>
      <c r="D654" s="32"/>
      <c r="E654" s="33"/>
      <c r="F654" s="31"/>
      <c r="G654" s="6"/>
      <c r="H654" s="6"/>
      <c r="I654" s="6"/>
      <c r="J654" s="6"/>
      <c r="K654" s="6"/>
      <c r="L654" s="6"/>
      <c r="M654" s="6"/>
      <c r="N654" s="6"/>
      <c r="O654" s="6"/>
      <c r="P654" s="6"/>
      <c r="Q654" s="6"/>
      <c r="R654" s="6"/>
      <c r="S654" s="6"/>
      <c r="T654" s="6"/>
    </row>
    <row r="655" spans="1:20" ht="15.75" customHeight="1">
      <c r="A655" s="30"/>
      <c r="B655" s="6"/>
      <c r="C655" s="32"/>
      <c r="D655" s="32"/>
      <c r="E655" s="33"/>
      <c r="F655" s="31"/>
      <c r="G655" s="6"/>
      <c r="H655" s="6"/>
      <c r="I655" s="6"/>
      <c r="J655" s="6"/>
      <c r="K655" s="6"/>
      <c r="L655" s="6"/>
      <c r="M655" s="6"/>
      <c r="N655" s="6"/>
      <c r="O655" s="6"/>
      <c r="P655" s="6"/>
      <c r="Q655" s="6"/>
      <c r="R655" s="6"/>
      <c r="S655" s="6"/>
      <c r="T655" s="6"/>
    </row>
    <row r="656" spans="1:20" ht="15.75" customHeight="1">
      <c r="A656" s="30"/>
      <c r="B656" s="6"/>
      <c r="C656" s="32"/>
      <c r="D656" s="32"/>
      <c r="E656" s="33"/>
      <c r="F656" s="31"/>
      <c r="G656" s="6"/>
      <c r="H656" s="6"/>
      <c r="I656" s="6"/>
      <c r="J656" s="6"/>
      <c r="K656" s="6"/>
      <c r="L656" s="6"/>
      <c r="M656" s="6"/>
      <c r="N656" s="6"/>
      <c r="O656" s="6"/>
      <c r="P656" s="6"/>
      <c r="Q656" s="6"/>
      <c r="R656" s="6"/>
      <c r="S656" s="6"/>
      <c r="T656" s="6"/>
    </row>
    <row r="657" spans="1:20" ht="15.75" customHeight="1">
      <c r="A657" s="30"/>
      <c r="B657" s="6"/>
      <c r="C657" s="32"/>
      <c r="D657" s="32"/>
      <c r="E657" s="33"/>
      <c r="F657" s="31"/>
      <c r="G657" s="6"/>
      <c r="H657" s="6"/>
      <c r="I657" s="6"/>
      <c r="J657" s="6"/>
      <c r="K657" s="6"/>
      <c r="L657" s="6"/>
      <c r="M657" s="6"/>
      <c r="N657" s="6"/>
      <c r="O657" s="6"/>
      <c r="P657" s="6"/>
      <c r="Q657" s="6"/>
      <c r="R657" s="6"/>
      <c r="S657" s="6"/>
      <c r="T657" s="6"/>
    </row>
    <row r="658" spans="1:20" ht="15.75" customHeight="1">
      <c r="A658" s="30"/>
      <c r="B658" s="6"/>
      <c r="C658" s="32"/>
      <c r="D658" s="32"/>
      <c r="E658" s="33"/>
      <c r="F658" s="31"/>
      <c r="G658" s="6"/>
      <c r="H658" s="6"/>
      <c r="I658" s="6"/>
      <c r="J658" s="6"/>
      <c r="K658" s="6"/>
      <c r="L658" s="6"/>
      <c r="M658" s="6"/>
      <c r="N658" s="6"/>
      <c r="O658" s="6"/>
      <c r="P658" s="6"/>
      <c r="Q658" s="6"/>
      <c r="R658" s="6"/>
      <c r="S658" s="6"/>
      <c r="T658" s="6"/>
    </row>
    <row r="659" spans="1:20" ht="15.75" customHeight="1">
      <c r="A659" s="30"/>
      <c r="B659" s="6"/>
      <c r="C659" s="32"/>
      <c r="D659" s="32"/>
      <c r="E659" s="33"/>
      <c r="F659" s="31"/>
      <c r="G659" s="6"/>
      <c r="H659" s="6"/>
      <c r="I659" s="6"/>
      <c r="J659" s="6"/>
      <c r="K659" s="6"/>
      <c r="L659" s="6"/>
      <c r="M659" s="6"/>
      <c r="N659" s="6"/>
      <c r="O659" s="6"/>
      <c r="P659" s="6"/>
      <c r="Q659" s="6"/>
      <c r="R659" s="6"/>
      <c r="S659" s="6"/>
      <c r="T659" s="6"/>
    </row>
    <row r="660" spans="1:20" ht="15.75" customHeight="1">
      <c r="A660" s="30"/>
      <c r="B660" s="6"/>
      <c r="C660" s="32"/>
      <c r="D660" s="32"/>
      <c r="E660" s="33"/>
      <c r="F660" s="31"/>
      <c r="G660" s="6"/>
      <c r="H660" s="6"/>
      <c r="I660" s="6"/>
      <c r="J660" s="6"/>
      <c r="K660" s="6"/>
      <c r="L660" s="6"/>
      <c r="M660" s="6"/>
      <c r="N660" s="6"/>
      <c r="O660" s="6"/>
      <c r="P660" s="6"/>
      <c r="Q660" s="6"/>
      <c r="R660" s="6"/>
      <c r="S660" s="6"/>
      <c r="T660" s="6"/>
    </row>
    <row r="661" spans="1:20" ht="15.75" customHeight="1">
      <c r="A661" s="30"/>
      <c r="B661" s="6"/>
      <c r="C661" s="32"/>
      <c r="D661" s="32"/>
      <c r="E661" s="33"/>
      <c r="F661" s="31"/>
      <c r="G661" s="6"/>
      <c r="H661" s="6"/>
      <c r="I661" s="6"/>
      <c r="J661" s="6"/>
      <c r="K661" s="6"/>
      <c r="L661" s="6"/>
      <c r="M661" s="6"/>
      <c r="N661" s="6"/>
      <c r="O661" s="6"/>
      <c r="P661" s="6"/>
      <c r="Q661" s="6"/>
      <c r="R661" s="6"/>
      <c r="S661" s="6"/>
      <c r="T661" s="6"/>
    </row>
    <row r="662" spans="1:20" ht="15.75" customHeight="1">
      <c r="A662" s="30"/>
      <c r="B662" s="6"/>
      <c r="C662" s="32"/>
      <c r="D662" s="32"/>
      <c r="E662" s="33"/>
      <c r="F662" s="31"/>
      <c r="G662" s="6"/>
      <c r="H662" s="6"/>
      <c r="I662" s="6"/>
      <c r="J662" s="6"/>
      <c r="K662" s="6"/>
      <c r="L662" s="6"/>
      <c r="M662" s="6"/>
      <c r="N662" s="6"/>
      <c r="O662" s="6"/>
      <c r="P662" s="6"/>
      <c r="Q662" s="6"/>
      <c r="R662" s="6"/>
      <c r="S662" s="6"/>
      <c r="T662" s="6"/>
    </row>
    <row r="663" spans="1:20" ht="15.75" customHeight="1">
      <c r="A663" s="30"/>
      <c r="B663" s="6"/>
      <c r="C663" s="32"/>
      <c r="D663" s="32"/>
      <c r="E663" s="33"/>
      <c r="F663" s="31"/>
      <c r="G663" s="6"/>
      <c r="H663" s="6"/>
      <c r="I663" s="6"/>
      <c r="J663" s="6"/>
      <c r="K663" s="6"/>
      <c r="L663" s="6"/>
      <c r="M663" s="6"/>
      <c r="N663" s="6"/>
      <c r="O663" s="6"/>
      <c r="P663" s="6"/>
      <c r="Q663" s="6"/>
      <c r="R663" s="6"/>
      <c r="S663" s="6"/>
      <c r="T663" s="6"/>
    </row>
    <row r="664" spans="1:20" ht="15.75" customHeight="1">
      <c r="A664" s="30"/>
      <c r="B664" s="6"/>
      <c r="C664" s="32"/>
      <c r="D664" s="32"/>
      <c r="E664" s="33"/>
      <c r="F664" s="31"/>
      <c r="G664" s="6"/>
      <c r="H664" s="6"/>
      <c r="I664" s="6"/>
      <c r="J664" s="6"/>
      <c r="K664" s="6"/>
      <c r="L664" s="6"/>
      <c r="M664" s="6"/>
      <c r="N664" s="6"/>
      <c r="O664" s="6"/>
      <c r="P664" s="6"/>
      <c r="Q664" s="6"/>
      <c r="R664" s="6"/>
      <c r="S664" s="6"/>
      <c r="T664" s="6"/>
    </row>
    <row r="665" spans="1:20" ht="15.75" customHeight="1">
      <c r="A665" s="30"/>
      <c r="B665" s="6"/>
      <c r="C665" s="32"/>
      <c r="D665" s="32"/>
      <c r="E665" s="33"/>
      <c r="F665" s="31"/>
      <c r="G665" s="6"/>
      <c r="H665" s="6"/>
      <c r="I665" s="6"/>
      <c r="J665" s="6"/>
      <c r="K665" s="6"/>
      <c r="L665" s="6"/>
      <c r="M665" s="6"/>
      <c r="N665" s="6"/>
      <c r="O665" s="6"/>
      <c r="P665" s="6"/>
      <c r="Q665" s="6"/>
      <c r="R665" s="6"/>
      <c r="S665" s="6"/>
      <c r="T665" s="6"/>
    </row>
    <row r="666" spans="1:20" ht="15.75" customHeight="1">
      <c r="A666" s="30"/>
      <c r="B666" s="6"/>
      <c r="C666" s="32"/>
      <c r="D666" s="32"/>
      <c r="E666" s="33"/>
      <c r="F666" s="31"/>
      <c r="G666" s="6"/>
      <c r="H666" s="6"/>
      <c r="I666" s="6"/>
      <c r="J666" s="6"/>
      <c r="K666" s="6"/>
      <c r="L666" s="6"/>
      <c r="M666" s="6"/>
      <c r="N666" s="6"/>
      <c r="O666" s="6"/>
      <c r="P666" s="6"/>
      <c r="Q666" s="6"/>
      <c r="R666" s="6"/>
      <c r="S666" s="6"/>
      <c r="T666" s="6"/>
    </row>
    <row r="667" spans="1:20" ht="15.75" customHeight="1">
      <c r="A667" s="30"/>
      <c r="B667" s="6"/>
      <c r="C667" s="32"/>
      <c r="D667" s="32"/>
      <c r="E667" s="33"/>
      <c r="F667" s="31"/>
      <c r="G667" s="6"/>
      <c r="H667" s="6"/>
      <c r="I667" s="6"/>
      <c r="J667" s="6"/>
      <c r="K667" s="6"/>
      <c r="L667" s="6"/>
      <c r="M667" s="6"/>
      <c r="N667" s="6"/>
      <c r="O667" s="6"/>
      <c r="P667" s="6"/>
      <c r="Q667" s="6"/>
      <c r="R667" s="6"/>
      <c r="S667" s="6"/>
      <c r="T667" s="6"/>
    </row>
    <row r="668" spans="1:20" ht="15.75" customHeight="1">
      <c r="A668" s="30"/>
      <c r="B668" s="6"/>
      <c r="C668" s="32"/>
      <c r="D668" s="32"/>
      <c r="E668" s="33"/>
      <c r="F668" s="31"/>
      <c r="G668" s="6"/>
      <c r="H668" s="6"/>
      <c r="I668" s="6"/>
      <c r="J668" s="6"/>
      <c r="K668" s="6"/>
      <c r="L668" s="6"/>
      <c r="M668" s="6"/>
      <c r="N668" s="6"/>
      <c r="O668" s="6"/>
      <c r="P668" s="6"/>
      <c r="Q668" s="6"/>
      <c r="R668" s="6"/>
      <c r="S668" s="6"/>
      <c r="T668" s="6"/>
    </row>
    <row r="669" spans="1:20" ht="15.75" customHeight="1">
      <c r="A669" s="30"/>
      <c r="B669" s="6"/>
      <c r="C669" s="32"/>
      <c r="D669" s="32"/>
      <c r="E669" s="33"/>
      <c r="F669" s="31"/>
      <c r="G669" s="6"/>
      <c r="H669" s="6"/>
      <c r="I669" s="6"/>
      <c r="J669" s="6"/>
      <c r="K669" s="6"/>
      <c r="L669" s="6"/>
      <c r="M669" s="6"/>
      <c r="N669" s="6"/>
      <c r="O669" s="6"/>
      <c r="P669" s="6"/>
      <c r="Q669" s="6"/>
      <c r="R669" s="6"/>
      <c r="S669" s="6"/>
      <c r="T669" s="6"/>
    </row>
    <row r="670" spans="1:20" ht="15.75" customHeight="1">
      <c r="A670" s="30"/>
      <c r="B670" s="6"/>
      <c r="C670" s="32"/>
      <c r="D670" s="32"/>
      <c r="E670" s="33"/>
      <c r="F670" s="31"/>
      <c r="G670" s="6"/>
      <c r="H670" s="6"/>
      <c r="I670" s="6"/>
      <c r="J670" s="6"/>
      <c r="K670" s="6"/>
      <c r="L670" s="6"/>
      <c r="M670" s="6"/>
      <c r="N670" s="6"/>
      <c r="O670" s="6"/>
      <c r="P670" s="6"/>
      <c r="Q670" s="6"/>
      <c r="R670" s="6"/>
      <c r="S670" s="6"/>
      <c r="T670" s="6"/>
    </row>
    <row r="671" spans="1:20" ht="15.75" customHeight="1">
      <c r="A671" s="30"/>
      <c r="B671" s="6"/>
      <c r="C671" s="32"/>
      <c r="D671" s="32"/>
      <c r="E671" s="33"/>
      <c r="F671" s="31"/>
      <c r="G671" s="6"/>
      <c r="H671" s="6"/>
      <c r="I671" s="6"/>
      <c r="J671" s="6"/>
      <c r="K671" s="6"/>
      <c r="L671" s="6"/>
      <c r="M671" s="6"/>
      <c r="N671" s="6"/>
      <c r="O671" s="6"/>
      <c r="P671" s="6"/>
      <c r="Q671" s="6"/>
      <c r="R671" s="6"/>
      <c r="S671" s="6"/>
      <c r="T671" s="6"/>
    </row>
    <row r="672" spans="1:20" ht="15.75" customHeight="1">
      <c r="A672" s="30"/>
      <c r="B672" s="6"/>
      <c r="C672" s="32"/>
      <c r="D672" s="32"/>
      <c r="E672" s="33"/>
      <c r="F672" s="31"/>
      <c r="G672" s="6"/>
      <c r="H672" s="6"/>
      <c r="I672" s="6"/>
      <c r="J672" s="6"/>
      <c r="K672" s="6"/>
      <c r="L672" s="6"/>
      <c r="M672" s="6"/>
      <c r="N672" s="6"/>
      <c r="O672" s="6"/>
      <c r="P672" s="6"/>
      <c r="Q672" s="6"/>
      <c r="R672" s="6"/>
      <c r="S672" s="6"/>
      <c r="T672" s="6"/>
    </row>
    <row r="673" spans="1:20" ht="15.75" customHeight="1">
      <c r="A673" s="30"/>
      <c r="B673" s="6"/>
      <c r="C673" s="32"/>
      <c r="D673" s="32"/>
      <c r="E673" s="33"/>
      <c r="F673" s="31"/>
      <c r="G673" s="6"/>
      <c r="H673" s="6"/>
      <c r="I673" s="6"/>
      <c r="J673" s="6"/>
      <c r="K673" s="6"/>
      <c r="L673" s="6"/>
      <c r="M673" s="6"/>
      <c r="N673" s="6"/>
      <c r="O673" s="6"/>
      <c r="P673" s="6"/>
      <c r="Q673" s="6"/>
      <c r="R673" s="6"/>
      <c r="S673" s="6"/>
      <c r="T673" s="6"/>
    </row>
    <row r="674" spans="1:20" ht="15.75" customHeight="1">
      <c r="A674" s="30"/>
      <c r="B674" s="6"/>
      <c r="C674" s="32"/>
      <c r="D674" s="32"/>
      <c r="E674" s="33"/>
      <c r="F674" s="31"/>
      <c r="G674" s="6"/>
      <c r="H674" s="6"/>
      <c r="I674" s="6"/>
      <c r="J674" s="6"/>
      <c r="K674" s="6"/>
      <c r="L674" s="6"/>
      <c r="M674" s="6"/>
      <c r="N674" s="6"/>
      <c r="O674" s="6"/>
      <c r="P674" s="6"/>
      <c r="Q674" s="6"/>
      <c r="R674" s="6"/>
      <c r="S674" s="6"/>
      <c r="T674" s="6"/>
    </row>
    <row r="675" spans="1:20" ht="15.75" customHeight="1">
      <c r="A675" s="30"/>
      <c r="B675" s="6"/>
      <c r="C675" s="32"/>
      <c r="D675" s="32"/>
      <c r="E675" s="33"/>
      <c r="F675" s="31"/>
      <c r="G675" s="6"/>
      <c r="H675" s="6"/>
      <c r="I675" s="6"/>
      <c r="J675" s="6"/>
      <c r="K675" s="6"/>
      <c r="L675" s="6"/>
      <c r="M675" s="6"/>
      <c r="N675" s="6"/>
      <c r="O675" s="6"/>
      <c r="P675" s="6"/>
      <c r="Q675" s="6"/>
      <c r="R675" s="6"/>
      <c r="S675" s="6"/>
      <c r="T675" s="6"/>
    </row>
    <row r="676" spans="1:20" ht="15.75" customHeight="1">
      <c r="A676" s="30"/>
      <c r="B676" s="6"/>
      <c r="C676" s="32"/>
      <c r="D676" s="32"/>
      <c r="E676" s="33"/>
      <c r="F676" s="31"/>
      <c r="G676" s="6"/>
      <c r="H676" s="6"/>
      <c r="I676" s="6"/>
      <c r="J676" s="6"/>
      <c r="K676" s="6"/>
      <c r="L676" s="6"/>
      <c r="M676" s="6"/>
      <c r="N676" s="6"/>
      <c r="O676" s="6"/>
      <c r="P676" s="6"/>
      <c r="Q676" s="6"/>
      <c r="R676" s="6"/>
      <c r="S676" s="6"/>
      <c r="T676" s="6"/>
    </row>
    <row r="677" spans="1:20" ht="15.75" customHeight="1">
      <c r="A677" s="30"/>
      <c r="B677" s="6"/>
      <c r="C677" s="32"/>
      <c r="D677" s="32"/>
      <c r="E677" s="33"/>
      <c r="F677" s="31"/>
      <c r="G677" s="6"/>
      <c r="H677" s="6"/>
      <c r="I677" s="6"/>
      <c r="J677" s="6"/>
      <c r="K677" s="6"/>
      <c r="L677" s="6"/>
      <c r="M677" s="6"/>
      <c r="N677" s="6"/>
      <c r="O677" s="6"/>
      <c r="P677" s="6"/>
      <c r="Q677" s="6"/>
      <c r="R677" s="6"/>
      <c r="S677" s="6"/>
      <c r="T677" s="6"/>
    </row>
    <row r="678" spans="1:20" ht="15.75" customHeight="1">
      <c r="A678" s="30"/>
      <c r="B678" s="6"/>
      <c r="C678" s="32"/>
      <c r="D678" s="32"/>
      <c r="E678" s="33"/>
      <c r="F678" s="31"/>
      <c r="G678" s="6"/>
      <c r="H678" s="6"/>
      <c r="I678" s="6"/>
      <c r="J678" s="6"/>
      <c r="K678" s="6"/>
      <c r="L678" s="6"/>
      <c r="M678" s="6"/>
      <c r="N678" s="6"/>
      <c r="O678" s="6"/>
      <c r="P678" s="6"/>
      <c r="Q678" s="6"/>
      <c r="R678" s="6"/>
      <c r="S678" s="6"/>
      <c r="T678" s="6"/>
    </row>
    <row r="679" spans="1:20" ht="15.75" customHeight="1">
      <c r="A679" s="30"/>
      <c r="B679" s="6"/>
      <c r="C679" s="32"/>
      <c r="D679" s="32"/>
      <c r="E679" s="33"/>
      <c r="F679" s="31"/>
      <c r="G679" s="6"/>
      <c r="H679" s="6"/>
      <c r="I679" s="6"/>
      <c r="J679" s="6"/>
      <c r="K679" s="6"/>
      <c r="L679" s="6"/>
      <c r="M679" s="6"/>
      <c r="N679" s="6"/>
      <c r="O679" s="6"/>
      <c r="P679" s="6"/>
      <c r="Q679" s="6"/>
      <c r="R679" s="6"/>
      <c r="S679" s="6"/>
      <c r="T679" s="6"/>
    </row>
    <row r="680" spans="1:20" ht="15.75" customHeight="1">
      <c r="A680" s="30"/>
      <c r="B680" s="6"/>
      <c r="C680" s="32"/>
      <c r="D680" s="32"/>
      <c r="E680" s="33"/>
      <c r="F680" s="31"/>
      <c r="G680" s="6"/>
      <c r="H680" s="6"/>
      <c r="I680" s="6"/>
      <c r="J680" s="6"/>
      <c r="K680" s="6"/>
      <c r="L680" s="6"/>
      <c r="M680" s="6"/>
      <c r="N680" s="6"/>
      <c r="O680" s="6"/>
      <c r="P680" s="6"/>
      <c r="Q680" s="6"/>
      <c r="R680" s="6"/>
      <c r="S680" s="6"/>
      <c r="T680" s="6"/>
    </row>
    <row r="681" spans="1:20" ht="15.75" customHeight="1">
      <c r="A681" s="30"/>
      <c r="B681" s="6"/>
      <c r="C681" s="32"/>
      <c r="D681" s="32"/>
      <c r="E681" s="33"/>
      <c r="F681" s="31"/>
      <c r="G681" s="6"/>
      <c r="H681" s="6"/>
      <c r="I681" s="6"/>
      <c r="J681" s="6"/>
      <c r="K681" s="6"/>
      <c r="L681" s="6"/>
      <c r="M681" s="6"/>
      <c r="N681" s="6"/>
      <c r="O681" s="6"/>
      <c r="P681" s="6"/>
      <c r="Q681" s="6"/>
      <c r="R681" s="6"/>
      <c r="S681" s="6"/>
      <c r="T681" s="6"/>
    </row>
    <row r="682" spans="1:20" ht="15.75" customHeight="1">
      <c r="A682" s="30"/>
      <c r="B682" s="6"/>
      <c r="C682" s="32"/>
      <c r="D682" s="32"/>
      <c r="E682" s="33"/>
      <c r="F682" s="31"/>
      <c r="G682" s="6"/>
      <c r="H682" s="6"/>
      <c r="I682" s="6"/>
      <c r="J682" s="6"/>
      <c r="K682" s="6"/>
      <c r="L682" s="6"/>
      <c r="M682" s="6"/>
      <c r="N682" s="6"/>
      <c r="O682" s="6"/>
      <c r="P682" s="6"/>
      <c r="Q682" s="6"/>
      <c r="R682" s="6"/>
      <c r="S682" s="6"/>
      <c r="T682" s="6"/>
    </row>
    <row r="683" spans="1:20" ht="15.75" customHeight="1">
      <c r="A683" s="30"/>
      <c r="B683" s="6"/>
      <c r="C683" s="32"/>
      <c r="D683" s="32"/>
      <c r="E683" s="33"/>
      <c r="F683" s="31"/>
      <c r="G683" s="6"/>
      <c r="H683" s="6"/>
      <c r="I683" s="6"/>
      <c r="J683" s="6"/>
      <c r="K683" s="6"/>
      <c r="L683" s="6"/>
      <c r="M683" s="6"/>
      <c r="N683" s="6"/>
      <c r="O683" s="6"/>
      <c r="P683" s="6"/>
      <c r="Q683" s="6"/>
      <c r="R683" s="6"/>
      <c r="S683" s="6"/>
      <c r="T683" s="6"/>
    </row>
    <row r="684" spans="1:20" ht="15.75" customHeight="1">
      <c r="A684" s="30"/>
      <c r="B684" s="6"/>
      <c r="C684" s="32"/>
      <c r="D684" s="32"/>
      <c r="E684" s="33"/>
      <c r="F684" s="31"/>
      <c r="G684" s="6"/>
      <c r="H684" s="6"/>
      <c r="I684" s="6"/>
      <c r="J684" s="6"/>
      <c r="K684" s="6"/>
      <c r="L684" s="6"/>
      <c r="M684" s="6"/>
      <c r="N684" s="6"/>
      <c r="O684" s="6"/>
      <c r="P684" s="6"/>
      <c r="Q684" s="6"/>
      <c r="R684" s="6"/>
      <c r="S684" s="6"/>
      <c r="T684" s="6"/>
    </row>
    <row r="685" spans="1:20" ht="15.75" customHeight="1">
      <c r="A685" s="30"/>
      <c r="B685" s="6"/>
      <c r="C685" s="32"/>
      <c r="D685" s="32"/>
      <c r="E685" s="33"/>
      <c r="F685" s="31"/>
      <c r="G685" s="6"/>
      <c r="H685" s="6"/>
      <c r="I685" s="6"/>
      <c r="J685" s="6"/>
      <c r="K685" s="6"/>
      <c r="L685" s="6"/>
      <c r="M685" s="6"/>
      <c r="N685" s="6"/>
      <c r="O685" s="6"/>
      <c r="P685" s="6"/>
      <c r="Q685" s="6"/>
      <c r="R685" s="6"/>
      <c r="S685" s="6"/>
      <c r="T685" s="6"/>
    </row>
    <row r="686" spans="1:20" ht="15.75" customHeight="1">
      <c r="A686" s="30"/>
      <c r="B686" s="6"/>
      <c r="C686" s="32"/>
      <c r="D686" s="32"/>
      <c r="E686" s="33"/>
      <c r="F686" s="31"/>
      <c r="G686" s="6"/>
      <c r="H686" s="6"/>
      <c r="I686" s="6"/>
      <c r="J686" s="6"/>
      <c r="K686" s="6"/>
      <c r="L686" s="6"/>
      <c r="M686" s="6"/>
      <c r="N686" s="6"/>
      <c r="O686" s="6"/>
      <c r="P686" s="6"/>
      <c r="Q686" s="6"/>
      <c r="R686" s="6"/>
      <c r="S686" s="6"/>
      <c r="T686" s="6"/>
    </row>
    <row r="687" spans="1:20" ht="15.75" customHeight="1">
      <c r="A687" s="30"/>
      <c r="B687" s="6"/>
      <c r="C687" s="32"/>
      <c r="D687" s="32"/>
      <c r="E687" s="33"/>
      <c r="F687" s="31"/>
      <c r="G687" s="6"/>
      <c r="H687" s="6"/>
      <c r="I687" s="6"/>
      <c r="J687" s="6"/>
      <c r="K687" s="6"/>
      <c r="L687" s="6"/>
      <c r="M687" s="6"/>
      <c r="N687" s="6"/>
      <c r="O687" s="6"/>
      <c r="P687" s="6"/>
      <c r="Q687" s="6"/>
      <c r="R687" s="6"/>
      <c r="S687" s="6"/>
      <c r="T687" s="6"/>
    </row>
    <row r="688" spans="1:20" ht="15.75" customHeight="1">
      <c r="A688" s="30"/>
      <c r="B688" s="6"/>
      <c r="C688" s="32"/>
      <c r="D688" s="32"/>
      <c r="E688" s="33"/>
      <c r="F688" s="31"/>
      <c r="G688" s="6"/>
      <c r="H688" s="6"/>
      <c r="I688" s="6"/>
      <c r="J688" s="6"/>
      <c r="K688" s="6"/>
      <c r="L688" s="6"/>
      <c r="M688" s="6"/>
      <c r="N688" s="6"/>
      <c r="O688" s="6"/>
      <c r="P688" s="6"/>
      <c r="Q688" s="6"/>
      <c r="R688" s="6"/>
      <c r="S688" s="6"/>
      <c r="T688" s="6"/>
    </row>
    <row r="689" spans="1:20" ht="15.75" customHeight="1">
      <c r="A689" s="30"/>
      <c r="B689" s="6"/>
      <c r="C689" s="32"/>
      <c r="D689" s="32"/>
      <c r="E689" s="33"/>
      <c r="F689" s="31"/>
      <c r="G689" s="6"/>
      <c r="H689" s="6"/>
      <c r="I689" s="6"/>
      <c r="J689" s="6"/>
      <c r="K689" s="6"/>
      <c r="L689" s="6"/>
      <c r="M689" s="6"/>
      <c r="N689" s="6"/>
      <c r="O689" s="6"/>
      <c r="P689" s="6"/>
      <c r="Q689" s="6"/>
      <c r="R689" s="6"/>
      <c r="S689" s="6"/>
      <c r="T689" s="6"/>
    </row>
    <row r="690" spans="1:20" ht="15.75" customHeight="1">
      <c r="A690" s="30"/>
      <c r="B690" s="6"/>
      <c r="C690" s="32"/>
      <c r="D690" s="32"/>
      <c r="E690" s="33"/>
      <c r="F690" s="31"/>
      <c r="G690" s="6"/>
      <c r="H690" s="6"/>
      <c r="I690" s="6"/>
      <c r="J690" s="6"/>
      <c r="K690" s="6"/>
      <c r="L690" s="6"/>
      <c r="M690" s="6"/>
      <c r="N690" s="6"/>
      <c r="O690" s="6"/>
      <c r="P690" s="6"/>
      <c r="Q690" s="6"/>
      <c r="R690" s="6"/>
      <c r="S690" s="6"/>
      <c r="T690" s="6"/>
    </row>
    <row r="691" spans="1:20" ht="15.75" customHeight="1">
      <c r="A691" s="30"/>
      <c r="B691" s="6"/>
      <c r="C691" s="32"/>
      <c r="D691" s="32"/>
      <c r="E691" s="33"/>
      <c r="F691" s="31"/>
      <c r="G691" s="6"/>
      <c r="H691" s="6"/>
      <c r="I691" s="6"/>
      <c r="J691" s="6"/>
      <c r="K691" s="6"/>
      <c r="L691" s="6"/>
      <c r="M691" s="6"/>
      <c r="N691" s="6"/>
      <c r="O691" s="6"/>
      <c r="P691" s="6"/>
      <c r="Q691" s="6"/>
      <c r="R691" s="6"/>
      <c r="S691" s="6"/>
      <c r="T691" s="6"/>
    </row>
    <row r="692" spans="1:20" ht="15.75" customHeight="1">
      <c r="A692" s="30"/>
      <c r="B692" s="6"/>
      <c r="C692" s="32"/>
      <c r="D692" s="32"/>
      <c r="E692" s="33"/>
      <c r="F692" s="31"/>
      <c r="G692" s="6"/>
      <c r="H692" s="6"/>
      <c r="I692" s="6"/>
      <c r="J692" s="6"/>
      <c r="K692" s="6"/>
      <c r="L692" s="6"/>
      <c r="M692" s="6"/>
      <c r="N692" s="6"/>
      <c r="O692" s="6"/>
      <c r="P692" s="6"/>
      <c r="Q692" s="6"/>
      <c r="R692" s="6"/>
      <c r="S692" s="6"/>
      <c r="T692" s="6"/>
    </row>
    <row r="693" spans="1:20" ht="15.75" customHeight="1">
      <c r="A693" s="30"/>
      <c r="B693" s="6"/>
      <c r="C693" s="32"/>
      <c r="D693" s="32"/>
      <c r="E693" s="33"/>
      <c r="F693" s="31"/>
      <c r="G693" s="6"/>
      <c r="H693" s="6"/>
      <c r="I693" s="6"/>
      <c r="J693" s="6"/>
      <c r="K693" s="6"/>
      <c r="L693" s="6"/>
      <c r="M693" s="6"/>
      <c r="N693" s="6"/>
      <c r="O693" s="6"/>
      <c r="P693" s="6"/>
      <c r="Q693" s="6"/>
      <c r="R693" s="6"/>
      <c r="S693" s="6"/>
      <c r="T693" s="6"/>
    </row>
    <row r="694" spans="1:20" ht="15.75" customHeight="1">
      <c r="A694" s="30"/>
      <c r="B694" s="6"/>
      <c r="C694" s="32"/>
      <c r="D694" s="32"/>
      <c r="E694" s="33"/>
      <c r="F694" s="31"/>
      <c r="G694" s="6"/>
      <c r="H694" s="6"/>
      <c r="I694" s="6"/>
      <c r="J694" s="6"/>
      <c r="K694" s="6"/>
      <c r="L694" s="6"/>
      <c r="M694" s="6"/>
      <c r="N694" s="6"/>
      <c r="O694" s="6"/>
      <c r="P694" s="6"/>
      <c r="Q694" s="6"/>
      <c r="R694" s="6"/>
      <c r="S694" s="6"/>
      <c r="T694" s="6"/>
    </row>
    <row r="695" spans="1:20" ht="15.75" customHeight="1">
      <c r="A695" s="30"/>
      <c r="B695" s="6"/>
      <c r="C695" s="32"/>
      <c r="D695" s="32"/>
      <c r="E695" s="33"/>
      <c r="F695" s="31"/>
      <c r="G695" s="6"/>
      <c r="H695" s="6"/>
      <c r="I695" s="6"/>
      <c r="J695" s="6"/>
      <c r="K695" s="6"/>
      <c r="L695" s="6"/>
      <c r="M695" s="6"/>
      <c r="N695" s="6"/>
      <c r="O695" s="6"/>
      <c r="P695" s="6"/>
      <c r="Q695" s="6"/>
      <c r="R695" s="6"/>
      <c r="S695" s="6"/>
      <c r="T695" s="6"/>
    </row>
    <row r="696" spans="1:20" ht="15.75" customHeight="1">
      <c r="A696" s="30"/>
      <c r="B696" s="6"/>
      <c r="C696" s="32"/>
      <c r="D696" s="32"/>
      <c r="E696" s="33"/>
      <c r="F696" s="31"/>
      <c r="G696" s="6"/>
      <c r="H696" s="6"/>
      <c r="I696" s="6"/>
      <c r="J696" s="6"/>
      <c r="K696" s="6"/>
      <c r="L696" s="6"/>
      <c r="M696" s="6"/>
      <c r="N696" s="6"/>
      <c r="O696" s="6"/>
      <c r="P696" s="6"/>
      <c r="Q696" s="6"/>
      <c r="R696" s="6"/>
      <c r="S696" s="6"/>
      <c r="T696" s="6"/>
    </row>
    <row r="697" spans="1:20" ht="15.75" customHeight="1">
      <c r="A697" s="30"/>
      <c r="B697" s="6"/>
      <c r="C697" s="32"/>
      <c r="D697" s="32"/>
      <c r="E697" s="33"/>
      <c r="F697" s="31"/>
      <c r="G697" s="6"/>
      <c r="H697" s="6"/>
      <c r="I697" s="6"/>
      <c r="J697" s="6"/>
      <c r="K697" s="6"/>
      <c r="L697" s="6"/>
      <c r="M697" s="6"/>
      <c r="N697" s="6"/>
      <c r="O697" s="6"/>
      <c r="P697" s="6"/>
      <c r="Q697" s="6"/>
      <c r="R697" s="6"/>
      <c r="S697" s="6"/>
      <c r="T697" s="6"/>
    </row>
    <row r="698" spans="1:20" ht="15.75" customHeight="1">
      <c r="A698" s="30"/>
      <c r="B698" s="6"/>
      <c r="C698" s="32"/>
      <c r="D698" s="32"/>
      <c r="E698" s="33"/>
      <c r="F698" s="31"/>
      <c r="G698" s="6"/>
      <c r="H698" s="6"/>
      <c r="I698" s="6"/>
      <c r="J698" s="6"/>
      <c r="K698" s="6"/>
      <c r="L698" s="6"/>
      <c r="M698" s="6"/>
      <c r="N698" s="6"/>
      <c r="O698" s="6"/>
      <c r="P698" s="6"/>
      <c r="Q698" s="6"/>
      <c r="R698" s="6"/>
      <c r="S698" s="6"/>
      <c r="T698" s="6"/>
    </row>
    <row r="699" spans="1:20" ht="15.75" customHeight="1">
      <c r="A699" s="30"/>
      <c r="B699" s="6"/>
      <c r="C699" s="32"/>
      <c r="D699" s="32"/>
      <c r="E699" s="33"/>
      <c r="F699" s="31"/>
      <c r="G699" s="6"/>
      <c r="H699" s="6"/>
      <c r="I699" s="6"/>
      <c r="J699" s="6"/>
      <c r="K699" s="6"/>
      <c r="L699" s="6"/>
      <c r="M699" s="6"/>
      <c r="N699" s="6"/>
      <c r="O699" s="6"/>
      <c r="P699" s="6"/>
      <c r="Q699" s="6"/>
      <c r="R699" s="6"/>
      <c r="S699" s="6"/>
      <c r="T699" s="6"/>
    </row>
    <row r="700" spans="1:20" ht="15.75" customHeight="1">
      <c r="A700" s="30"/>
      <c r="B700" s="6"/>
      <c r="C700" s="32"/>
      <c r="D700" s="32"/>
      <c r="E700" s="33"/>
      <c r="F700" s="31"/>
      <c r="G700" s="6"/>
      <c r="H700" s="6"/>
      <c r="I700" s="6"/>
      <c r="J700" s="6"/>
      <c r="K700" s="6"/>
      <c r="L700" s="6"/>
      <c r="M700" s="6"/>
      <c r="N700" s="6"/>
      <c r="O700" s="6"/>
      <c r="P700" s="6"/>
      <c r="Q700" s="6"/>
      <c r="R700" s="6"/>
      <c r="S700" s="6"/>
      <c r="T700" s="6"/>
    </row>
    <row r="701" spans="1:20" ht="15.75" customHeight="1">
      <c r="A701" s="30"/>
      <c r="B701" s="6"/>
      <c r="C701" s="32"/>
      <c r="D701" s="32"/>
      <c r="E701" s="33"/>
      <c r="F701" s="31"/>
      <c r="G701" s="6"/>
      <c r="H701" s="6"/>
      <c r="I701" s="6"/>
      <c r="J701" s="6"/>
      <c r="K701" s="6"/>
      <c r="L701" s="6"/>
      <c r="M701" s="6"/>
      <c r="N701" s="6"/>
      <c r="O701" s="6"/>
      <c r="P701" s="6"/>
      <c r="Q701" s="6"/>
      <c r="R701" s="6"/>
      <c r="S701" s="6"/>
      <c r="T701" s="6"/>
    </row>
    <row r="702" spans="1:20" ht="15.75" customHeight="1">
      <c r="A702" s="30"/>
      <c r="B702" s="6"/>
      <c r="C702" s="32"/>
      <c r="D702" s="32"/>
      <c r="E702" s="33"/>
      <c r="F702" s="31"/>
      <c r="G702" s="6"/>
      <c r="H702" s="6"/>
      <c r="I702" s="6"/>
      <c r="J702" s="6"/>
      <c r="K702" s="6"/>
      <c r="L702" s="6"/>
      <c r="M702" s="6"/>
      <c r="N702" s="6"/>
      <c r="O702" s="6"/>
      <c r="P702" s="6"/>
      <c r="Q702" s="6"/>
      <c r="R702" s="6"/>
      <c r="S702" s="6"/>
      <c r="T702" s="6"/>
    </row>
    <row r="703" spans="1:20" ht="15.75" customHeight="1">
      <c r="A703" s="30"/>
      <c r="B703" s="6"/>
      <c r="C703" s="32"/>
      <c r="D703" s="32"/>
      <c r="E703" s="33"/>
      <c r="F703" s="31"/>
      <c r="G703" s="6"/>
      <c r="H703" s="6"/>
      <c r="I703" s="6"/>
      <c r="J703" s="6"/>
      <c r="K703" s="6"/>
      <c r="L703" s="6"/>
      <c r="M703" s="6"/>
      <c r="N703" s="6"/>
      <c r="O703" s="6"/>
      <c r="P703" s="6"/>
      <c r="Q703" s="6"/>
      <c r="R703" s="6"/>
      <c r="S703" s="6"/>
      <c r="T703" s="6"/>
    </row>
    <row r="704" spans="1:20" ht="15.75" customHeight="1">
      <c r="A704" s="30"/>
      <c r="B704" s="6"/>
      <c r="C704" s="32"/>
      <c r="D704" s="32"/>
      <c r="E704" s="33"/>
      <c r="F704" s="31"/>
      <c r="G704" s="6"/>
      <c r="H704" s="6"/>
      <c r="I704" s="6"/>
      <c r="J704" s="6"/>
      <c r="K704" s="6"/>
      <c r="L704" s="6"/>
      <c r="M704" s="6"/>
      <c r="N704" s="6"/>
      <c r="O704" s="6"/>
      <c r="P704" s="6"/>
      <c r="Q704" s="6"/>
      <c r="R704" s="6"/>
      <c r="S704" s="6"/>
      <c r="T704" s="6"/>
    </row>
    <row r="705" spans="1:20" ht="15.75" customHeight="1">
      <c r="A705" s="30"/>
      <c r="B705" s="6"/>
      <c r="C705" s="32"/>
      <c r="D705" s="32"/>
      <c r="E705" s="33"/>
      <c r="F705" s="31"/>
      <c r="G705" s="6"/>
      <c r="H705" s="6"/>
      <c r="I705" s="6"/>
      <c r="J705" s="6"/>
      <c r="K705" s="6"/>
      <c r="L705" s="6"/>
      <c r="M705" s="6"/>
      <c r="N705" s="6"/>
      <c r="O705" s="6"/>
      <c r="P705" s="6"/>
      <c r="Q705" s="6"/>
      <c r="R705" s="6"/>
      <c r="S705" s="6"/>
      <c r="T705" s="6"/>
    </row>
    <row r="706" spans="1:20" ht="15.75" customHeight="1">
      <c r="A706" s="30"/>
      <c r="B706" s="6"/>
      <c r="C706" s="32"/>
      <c r="D706" s="32"/>
      <c r="E706" s="33"/>
      <c r="F706" s="31"/>
      <c r="G706" s="6"/>
      <c r="H706" s="6"/>
      <c r="I706" s="6"/>
      <c r="J706" s="6"/>
      <c r="K706" s="6"/>
      <c r="L706" s="6"/>
      <c r="M706" s="6"/>
      <c r="N706" s="6"/>
      <c r="O706" s="6"/>
      <c r="P706" s="6"/>
      <c r="Q706" s="6"/>
      <c r="R706" s="6"/>
      <c r="S706" s="6"/>
      <c r="T706" s="6"/>
    </row>
    <row r="707" spans="1:20" ht="15.75" customHeight="1">
      <c r="A707" s="30"/>
      <c r="B707" s="6"/>
      <c r="C707" s="32"/>
      <c r="D707" s="32"/>
      <c r="E707" s="33"/>
      <c r="F707" s="31"/>
      <c r="G707" s="6"/>
      <c r="H707" s="6"/>
      <c r="I707" s="6"/>
      <c r="J707" s="6"/>
      <c r="K707" s="6"/>
      <c r="L707" s="6"/>
      <c r="M707" s="6"/>
      <c r="N707" s="6"/>
      <c r="O707" s="6"/>
      <c r="P707" s="6"/>
      <c r="Q707" s="6"/>
      <c r="R707" s="6"/>
      <c r="S707" s="6"/>
      <c r="T707" s="6"/>
    </row>
    <row r="708" spans="1:20" ht="15.75" customHeight="1">
      <c r="A708" s="30"/>
      <c r="B708" s="6"/>
      <c r="C708" s="32"/>
      <c r="D708" s="32"/>
      <c r="E708" s="33"/>
      <c r="F708" s="31"/>
      <c r="G708" s="6"/>
      <c r="H708" s="6"/>
      <c r="I708" s="6"/>
      <c r="J708" s="6"/>
      <c r="K708" s="6"/>
      <c r="L708" s="6"/>
      <c r="M708" s="6"/>
      <c r="N708" s="6"/>
      <c r="O708" s="6"/>
      <c r="P708" s="6"/>
      <c r="Q708" s="6"/>
      <c r="R708" s="6"/>
      <c r="S708" s="6"/>
      <c r="T708" s="6"/>
    </row>
    <row r="709" spans="1:20" ht="15.75" customHeight="1">
      <c r="A709" s="30"/>
      <c r="B709" s="6"/>
      <c r="C709" s="32"/>
      <c r="D709" s="32"/>
      <c r="E709" s="33"/>
      <c r="F709" s="31"/>
      <c r="G709" s="6"/>
      <c r="H709" s="6"/>
      <c r="I709" s="6"/>
      <c r="J709" s="6"/>
      <c r="K709" s="6"/>
      <c r="L709" s="6"/>
      <c r="M709" s="6"/>
      <c r="N709" s="6"/>
      <c r="O709" s="6"/>
      <c r="P709" s="6"/>
      <c r="Q709" s="6"/>
      <c r="R709" s="6"/>
      <c r="S709" s="6"/>
      <c r="T709" s="6"/>
    </row>
    <row r="710" spans="1:20" ht="15.75" customHeight="1">
      <c r="A710" s="30"/>
      <c r="B710" s="6"/>
      <c r="C710" s="32"/>
      <c r="D710" s="32"/>
      <c r="E710" s="33"/>
      <c r="F710" s="31"/>
      <c r="G710" s="6"/>
      <c r="H710" s="6"/>
      <c r="I710" s="6"/>
      <c r="J710" s="6"/>
      <c r="K710" s="6"/>
      <c r="L710" s="6"/>
      <c r="M710" s="6"/>
      <c r="N710" s="6"/>
      <c r="O710" s="6"/>
      <c r="P710" s="6"/>
      <c r="Q710" s="6"/>
      <c r="R710" s="6"/>
      <c r="S710" s="6"/>
      <c r="T710" s="6"/>
    </row>
    <row r="711" spans="1:20" ht="15.75" customHeight="1">
      <c r="A711" s="30"/>
      <c r="B711" s="6"/>
      <c r="C711" s="32"/>
      <c r="D711" s="32"/>
      <c r="E711" s="33"/>
      <c r="F711" s="31"/>
      <c r="G711" s="6"/>
      <c r="H711" s="6"/>
      <c r="I711" s="6"/>
      <c r="J711" s="6"/>
      <c r="K711" s="6"/>
      <c r="L711" s="6"/>
      <c r="M711" s="6"/>
      <c r="N711" s="6"/>
      <c r="O711" s="6"/>
      <c r="P711" s="6"/>
      <c r="Q711" s="6"/>
      <c r="R711" s="6"/>
      <c r="S711" s="6"/>
      <c r="T711" s="6"/>
    </row>
    <row r="712" spans="1:20" ht="15.75" customHeight="1">
      <c r="A712" s="30"/>
      <c r="B712" s="6"/>
      <c r="C712" s="32"/>
      <c r="D712" s="32"/>
      <c r="E712" s="33"/>
      <c r="F712" s="31"/>
      <c r="G712" s="6"/>
      <c r="H712" s="6"/>
      <c r="I712" s="6"/>
      <c r="J712" s="6"/>
      <c r="K712" s="6"/>
      <c r="L712" s="6"/>
      <c r="M712" s="6"/>
      <c r="N712" s="6"/>
      <c r="O712" s="6"/>
      <c r="P712" s="6"/>
      <c r="Q712" s="6"/>
      <c r="R712" s="6"/>
      <c r="S712" s="6"/>
      <c r="T712" s="6"/>
    </row>
    <row r="713" spans="1:20" ht="15.75" customHeight="1">
      <c r="A713" s="30"/>
      <c r="B713" s="6"/>
      <c r="C713" s="32"/>
      <c r="D713" s="32"/>
      <c r="E713" s="33"/>
      <c r="F713" s="31"/>
      <c r="G713" s="6"/>
      <c r="H713" s="6"/>
      <c r="I713" s="6"/>
      <c r="J713" s="6"/>
      <c r="K713" s="6"/>
      <c r="L713" s="6"/>
      <c r="M713" s="6"/>
      <c r="N713" s="6"/>
      <c r="O713" s="6"/>
      <c r="P713" s="6"/>
      <c r="Q713" s="6"/>
      <c r="R713" s="6"/>
      <c r="S713" s="6"/>
      <c r="T713" s="6"/>
    </row>
    <row r="714" spans="1:20" ht="15.75" customHeight="1">
      <c r="A714" s="30"/>
      <c r="B714" s="6"/>
      <c r="C714" s="32"/>
      <c r="D714" s="32"/>
      <c r="E714" s="33"/>
      <c r="F714" s="31"/>
      <c r="G714" s="6"/>
      <c r="H714" s="6"/>
      <c r="I714" s="6"/>
      <c r="J714" s="6"/>
      <c r="K714" s="6"/>
      <c r="L714" s="6"/>
      <c r="M714" s="6"/>
      <c r="N714" s="6"/>
      <c r="O714" s="6"/>
      <c r="P714" s="6"/>
      <c r="Q714" s="6"/>
      <c r="R714" s="6"/>
      <c r="S714" s="6"/>
      <c r="T714" s="6"/>
    </row>
    <row r="715" spans="1:20" ht="15.75" customHeight="1">
      <c r="A715" s="30"/>
      <c r="B715" s="6"/>
      <c r="C715" s="32"/>
      <c r="D715" s="32"/>
      <c r="E715" s="33"/>
      <c r="F715" s="31"/>
      <c r="G715" s="6"/>
      <c r="H715" s="6"/>
      <c r="I715" s="6"/>
      <c r="J715" s="6"/>
      <c r="K715" s="6"/>
      <c r="L715" s="6"/>
      <c r="M715" s="6"/>
      <c r="N715" s="6"/>
      <c r="O715" s="6"/>
      <c r="P715" s="6"/>
      <c r="Q715" s="6"/>
      <c r="R715" s="6"/>
      <c r="S715" s="6"/>
      <c r="T715" s="6"/>
    </row>
    <row r="716" spans="1:20" ht="15.75" customHeight="1">
      <c r="A716" s="30"/>
      <c r="B716" s="6"/>
      <c r="C716" s="32"/>
      <c r="D716" s="32"/>
      <c r="E716" s="33"/>
      <c r="F716" s="31"/>
      <c r="G716" s="6"/>
      <c r="H716" s="6"/>
      <c r="I716" s="6"/>
      <c r="J716" s="6"/>
      <c r="K716" s="6"/>
      <c r="L716" s="6"/>
      <c r="M716" s="6"/>
      <c r="N716" s="6"/>
      <c r="O716" s="6"/>
      <c r="P716" s="6"/>
      <c r="Q716" s="6"/>
      <c r="R716" s="6"/>
      <c r="S716" s="6"/>
      <c r="T716" s="6"/>
    </row>
    <row r="717" spans="1:20" ht="15.75" customHeight="1">
      <c r="A717" s="30"/>
      <c r="B717" s="6"/>
      <c r="C717" s="32"/>
      <c r="D717" s="32"/>
      <c r="E717" s="33"/>
      <c r="F717" s="31"/>
      <c r="G717" s="6"/>
      <c r="H717" s="6"/>
      <c r="I717" s="6"/>
      <c r="J717" s="6"/>
      <c r="K717" s="6"/>
      <c r="L717" s="6"/>
      <c r="M717" s="6"/>
      <c r="N717" s="6"/>
      <c r="O717" s="6"/>
      <c r="P717" s="6"/>
      <c r="Q717" s="6"/>
      <c r="R717" s="6"/>
      <c r="S717" s="6"/>
      <c r="T717" s="6"/>
    </row>
    <row r="718" spans="1:20" ht="15.75" customHeight="1">
      <c r="A718" s="30"/>
      <c r="B718" s="6"/>
      <c r="C718" s="32"/>
      <c r="D718" s="32"/>
      <c r="E718" s="33"/>
      <c r="F718" s="31"/>
      <c r="G718" s="6"/>
      <c r="H718" s="6"/>
      <c r="I718" s="6"/>
      <c r="J718" s="6"/>
      <c r="K718" s="6"/>
      <c r="L718" s="6"/>
      <c r="M718" s="6"/>
      <c r="N718" s="6"/>
      <c r="O718" s="6"/>
      <c r="P718" s="6"/>
      <c r="Q718" s="6"/>
      <c r="R718" s="6"/>
      <c r="S718" s="6"/>
      <c r="T718" s="6"/>
    </row>
    <row r="719" spans="1:20" ht="15.75" customHeight="1">
      <c r="A719" s="30"/>
      <c r="B719" s="6"/>
      <c r="C719" s="32"/>
      <c r="D719" s="32"/>
      <c r="E719" s="33"/>
      <c r="F719" s="31"/>
      <c r="G719" s="6"/>
      <c r="H719" s="6"/>
      <c r="I719" s="6"/>
      <c r="J719" s="6"/>
      <c r="K719" s="6"/>
      <c r="L719" s="6"/>
      <c r="M719" s="6"/>
      <c r="N719" s="6"/>
      <c r="O719" s="6"/>
      <c r="P719" s="6"/>
      <c r="Q719" s="6"/>
      <c r="R719" s="6"/>
      <c r="S719" s="6"/>
      <c r="T719" s="6"/>
    </row>
    <row r="720" spans="1:20" ht="15.75" customHeight="1">
      <c r="A720" s="30"/>
      <c r="B720" s="6"/>
      <c r="C720" s="32"/>
      <c r="D720" s="32"/>
      <c r="E720" s="33"/>
      <c r="F720" s="31"/>
      <c r="G720" s="6"/>
      <c r="H720" s="6"/>
      <c r="I720" s="6"/>
      <c r="J720" s="6"/>
      <c r="K720" s="6"/>
      <c r="L720" s="6"/>
      <c r="M720" s="6"/>
      <c r="N720" s="6"/>
      <c r="O720" s="6"/>
      <c r="P720" s="6"/>
      <c r="Q720" s="6"/>
      <c r="R720" s="6"/>
      <c r="S720" s="6"/>
      <c r="T720" s="6"/>
    </row>
    <row r="721" spans="1:20" ht="15.75" customHeight="1">
      <c r="A721" s="30"/>
      <c r="B721" s="6"/>
      <c r="C721" s="32"/>
      <c r="D721" s="32"/>
      <c r="E721" s="33"/>
      <c r="F721" s="31"/>
      <c r="G721" s="6"/>
      <c r="H721" s="6"/>
      <c r="I721" s="6"/>
      <c r="J721" s="6"/>
      <c r="K721" s="6"/>
      <c r="L721" s="6"/>
      <c r="M721" s="6"/>
      <c r="N721" s="6"/>
      <c r="O721" s="6"/>
      <c r="P721" s="6"/>
      <c r="Q721" s="6"/>
      <c r="R721" s="6"/>
      <c r="S721" s="6"/>
      <c r="T721" s="6"/>
    </row>
    <row r="722" spans="1:20" ht="15.75" customHeight="1">
      <c r="A722" s="30"/>
      <c r="B722" s="6"/>
      <c r="C722" s="32"/>
      <c r="D722" s="32"/>
      <c r="E722" s="33"/>
      <c r="F722" s="31"/>
      <c r="G722" s="6"/>
      <c r="H722" s="6"/>
      <c r="I722" s="6"/>
      <c r="J722" s="6"/>
      <c r="K722" s="6"/>
      <c r="L722" s="6"/>
      <c r="M722" s="6"/>
      <c r="N722" s="6"/>
      <c r="O722" s="6"/>
      <c r="P722" s="6"/>
      <c r="Q722" s="6"/>
      <c r="R722" s="6"/>
      <c r="S722" s="6"/>
      <c r="T722" s="6"/>
    </row>
    <row r="723" spans="1:20" ht="15.75" customHeight="1">
      <c r="A723" s="30"/>
      <c r="B723" s="6"/>
      <c r="C723" s="32"/>
      <c r="D723" s="32"/>
      <c r="E723" s="33"/>
      <c r="F723" s="31"/>
      <c r="G723" s="6"/>
      <c r="H723" s="6"/>
      <c r="I723" s="6"/>
      <c r="J723" s="6"/>
      <c r="K723" s="6"/>
      <c r="L723" s="6"/>
      <c r="M723" s="6"/>
      <c r="N723" s="6"/>
      <c r="O723" s="6"/>
      <c r="P723" s="6"/>
      <c r="Q723" s="6"/>
      <c r="R723" s="6"/>
      <c r="S723" s="6"/>
      <c r="T723" s="6"/>
    </row>
    <row r="724" spans="1:20" ht="15.75" customHeight="1">
      <c r="A724" s="30"/>
      <c r="B724" s="6"/>
      <c r="C724" s="32"/>
      <c r="D724" s="32"/>
      <c r="E724" s="33"/>
      <c r="F724" s="31"/>
      <c r="G724" s="6"/>
      <c r="H724" s="6"/>
      <c r="I724" s="6"/>
      <c r="J724" s="6"/>
      <c r="K724" s="6"/>
      <c r="L724" s="6"/>
      <c r="M724" s="6"/>
      <c r="N724" s="6"/>
      <c r="O724" s="6"/>
      <c r="P724" s="6"/>
      <c r="Q724" s="6"/>
      <c r="R724" s="6"/>
      <c r="S724" s="6"/>
      <c r="T724" s="6"/>
    </row>
    <row r="725" spans="1:20" ht="15.75" customHeight="1">
      <c r="A725" s="30"/>
      <c r="B725" s="6"/>
      <c r="C725" s="32"/>
      <c r="D725" s="32"/>
      <c r="E725" s="33"/>
      <c r="F725" s="31"/>
      <c r="G725" s="6"/>
      <c r="H725" s="6"/>
      <c r="I725" s="6"/>
      <c r="J725" s="6"/>
      <c r="K725" s="6"/>
      <c r="L725" s="6"/>
      <c r="M725" s="6"/>
      <c r="N725" s="6"/>
      <c r="O725" s="6"/>
      <c r="P725" s="6"/>
      <c r="Q725" s="6"/>
      <c r="R725" s="6"/>
      <c r="S725" s="6"/>
      <c r="T725" s="6"/>
    </row>
    <row r="726" spans="1:20" ht="15.75" customHeight="1">
      <c r="A726" s="30"/>
      <c r="B726" s="6"/>
      <c r="C726" s="32"/>
      <c r="D726" s="32"/>
      <c r="E726" s="33"/>
      <c r="F726" s="31"/>
      <c r="G726" s="6"/>
      <c r="H726" s="6"/>
      <c r="I726" s="6"/>
      <c r="J726" s="6"/>
      <c r="K726" s="6"/>
      <c r="L726" s="6"/>
      <c r="M726" s="6"/>
      <c r="N726" s="6"/>
      <c r="O726" s="6"/>
      <c r="P726" s="6"/>
      <c r="Q726" s="6"/>
      <c r="R726" s="6"/>
      <c r="S726" s="6"/>
      <c r="T726" s="6"/>
    </row>
    <row r="727" spans="1:20" ht="15.75" customHeight="1">
      <c r="A727" s="30"/>
      <c r="B727" s="6"/>
      <c r="C727" s="32"/>
      <c r="D727" s="32"/>
      <c r="E727" s="33"/>
      <c r="F727" s="31"/>
      <c r="G727" s="6"/>
      <c r="H727" s="6"/>
      <c r="I727" s="6"/>
      <c r="J727" s="6"/>
      <c r="K727" s="6"/>
      <c r="L727" s="6"/>
      <c r="M727" s="6"/>
      <c r="N727" s="6"/>
      <c r="O727" s="6"/>
      <c r="P727" s="6"/>
      <c r="Q727" s="6"/>
      <c r="R727" s="6"/>
      <c r="S727" s="6"/>
      <c r="T727" s="6"/>
    </row>
    <row r="728" spans="1:20" ht="15.75" customHeight="1">
      <c r="A728" s="30"/>
      <c r="B728" s="6"/>
      <c r="C728" s="32"/>
      <c r="D728" s="32"/>
      <c r="E728" s="33"/>
      <c r="F728" s="31"/>
      <c r="G728" s="6"/>
      <c r="H728" s="6"/>
      <c r="I728" s="6"/>
      <c r="J728" s="6"/>
      <c r="K728" s="6"/>
      <c r="L728" s="6"/>
      <c r="M728" s="6"/>
      <c r="N728" s="6"/>
      <c r="O728" s="6"/>
      <c r="P728" s="6"/>
      <c r="Q728" s="6"/>
      <c r="R728" s="6"/>
      <c r="S728" s="6"/>
      <c r="T728" s="6"/>
    </row>
    <row r="729" spans="1:20" ht="15.75" customHeight="1">
      <c r="A729" s="30"/>
      <c r="B729" s="6"/>
      <c r="C729" s="32"/>
      <c r="D729" s="32"/>
      <c r="E729" s="33"/>
      <c r="F729" s="31"/>
      <c r="G729" s="6"/>
      <c r="H729" s="6"/>
      <c r="I729" s="6"/>
      <c r="J729" s="6"/>
      <c r="K729" s="6"/>
      <c r="L729" s="6"/>
      <c r="M729" s="6"/>
      <c r="N729" s="6"/>
      <c r="O729" s="6"/>
      <c r="P729" s="6"/>
      <c r="Q729" s="6"/>
      <c r="R729" s="6"/>
      <c r="S729" s="6"/>
      <c r="T729" s="6"/>
    </row>
    <row r="730" spans="1:20" ht="15.75" customHeight="1">
      <c r="A730" s="30"/>
      <c r="B730" s="6"/>
      <c r="C730" s="32"/>
      <c r="D730" s="32"/>
      <c r="E730" s="33"/>
      <c r="F730" s="31"/>
      <c r="G730" s="6"/>
      <c r="H730" s="6"/>
      <c r="I730" s="6"/>
      <c r="J730" s="6"/>
      <c r="K730" s="6"/>
      <c r="L730" s="6"/>
      <c r="M730" s="6"/>
      <c r="N730" s="6"/>
      <c r="O730" s="6"/>
      <c r="P730" s="6"/>
      <c r="Q730" s="6"/>
      <c r="R730" s="6"/>
      <c r="S730" s="6"/>
      <c r="T730" s="6"/>
    </row>
    <row r="731" spans="1:20" ht="15.75" customHeight="1">
      <c r="A731" s="30"/>
      <c r="B731" s="6"/>
      <c r="C731" s="32"/>
      <c r="D731" s="32"/>
      <c r="E731" s="33"/>
      <c r="F731" s="31"/>
      <c r="G731" s="6"/>
      <c r="H731" s="6"/>
      <c r="I731" s="6"/>
      <c r="J731" s="6"/>
      <c r="K731" s="6"/>
      <c r="L731" s="6"/>
      <c r="M731" s="6"/>
      <c r="N731" s="6"/>
      <c r="O731" s="6"/>
      <c r="P731" s="6"/>
      <c r="Q731" s="6"/>
      <c r="R731" s="6"/>
      <c r="S731" s="6"/>
      <c r="T731" s="6"/>
    </row>
    <row r="732" spans="1:20" ht="15.75" customHeight="1">
      <c r="A732" s="30"/>
      <c r="B732" s="6"/>
      <c r="C732" s="32"/>
      <c r="D732" s="32"/>
      <c r="E732" s="33"/>
      <c r="F732" s="31"/>
      <c r="G732" s="6"/>
      <c r="H732" s="6"/>
      <c r="I732" s="6"/>
      <c r="J732" s="6"/>
      <c r="K732" s="6"/>
      <c r="L732" s="6"/>
      <c r="M732" s="6"/>
      <c r="N732" s="6"/>
      <c r="O732" s="6"/>
      <c r="P732" s="6"/>
      <c r="Q732" s="6"/>
      <c r="R732" s="6"/>
      <c r="S732" s="6"/>
      <c r="T732" s="6"/>
    </row>
    <row r="733" spans="1:20" ht="15.75" customHeight="1">
      <c r="A733" s="30"/>
      <c r="B733" s="6"/>
      <c r="C733" s="32"/>
      <c r="D733" s="32"/>
      <c r="E733" s="33"/>
      <c r="F733" s="31"/>
      <c r="G733" s="6"/>
      <c r="H733" s="6"/>
      <c r="I733" s="6"/>
      <c r="J733" s="6"/>
      <c r="K733" s="6"/>
      <c r="L733" s="6"/>
      <c r="M733" s="6"/>
      <c r="N733" s="6"/>
      <c r="O733" s="6"/>
      <c r="P733" s="6"/>
      <c r="Q733" s="6"/>
      <c r="R733" s="6"/>
      <c r="S733" s="6"/>
      <c r="T733" s="6"/>
    </row>
    <row r="734" spans="1:20" ht="15.75" customHeight="1">
      <c r="A734" s="30"/>
      <c r="B734" s="6"/>
      <c r="C734" s="32"/>
      <c r="D734" s="32"/>
      <c r="E734" s="33"/>
      <c r="F734" s="31"/>
      <c r="G734" s="6"/>
      <c r="H734" s="6"/>
      <c r="I734" s="6"/>
      <c r="J734" s="6"/>
      <c r="K734" s="6"/>
      <c r="L734" s="6"/>
      <c r="M734" s="6"/>
      <c r="N734" s="6"/>
      <c r="O734" s="6"/>
      <c r="P734" s="6"/>
      <c r="Q734" s="6"/>
      <c r="R734" s="6"/>
      <c r="S734" s="6"/>
      <c r="T734" s="6"/>
    </row>
    <row r="735" spans="1:20" ht="15.75" customHeight="1">
      <c r="A735" s="30"/>
      <c r="B735" s="6"/>
      <c r="C735" s="32"/>
      <c r="D735" s="32"/>
      <c r="E735" s="33"/>
      <c r="F735" s="31"/>
      <c r="G735" s="6"/>
      <c r="H735" s="6"/>
      <c r="I735" s="6"/>
      <c r="J735" s="6"/>
      <c r="K735" s="6"/>
      <c r="L735" s="6"/>
      <c r="M735" s="6"/>
      <c r="N735" s="6"/>
      <c r="O735" s="6"/>
      <c r="P735" s="6"/>
      <c r="Q735" s="6"/>
      <c r="R735" s="6"/>
      <c r="S735" s="6"/>
      <c r="T735" s="6"/>
    </row>
    <row r="736" spans="1:20" ht="15.75" customHeight="1">
      <c r="A736" s="30"/>
      <c r="B736" s="6"/>
      <c r="C736" s="32"/>
      <c r="D736" s="32"/>
      <c r="E736" s="33"/>
      <c r="F736" s="31"/>
      <c r="G736" s="6"/>
      <c r="H736" s="6"/>
      <c r="I736" s="6"/>
      <c r="J736" s="6"/>
      <c r="K736" s="6"/>
      <c r="L736" s="6"/>
      <c r="M736" s="6"/>
      <c r="N736" s="6"/>
      <c r="O736" s="6"/>
      <c r="P736" s="6"/>
      <c r="Q736" s="6"/>
      <c r="R736" s="6"/>
      <c r="S736" s="6"/>
      <c r="T736" s="6"/>
    </row>
    <row r="737" spans="1:20" ht="15.75" customHeight="1">
      <c r="A737" s="30"/>
      <c r="B737" s="6"/>
      <c r="C737" s="32"/>
      <c r="D737" s="32"/>
      <c r="E737" s="33"/>
      <c r="F737" s="31"/>
      <c r="G737" s="6"/>
      <c r="H737" s="6"/>
      <c r="I737" s="6"/>
      <c r="J737" s="6"/>
      <c r="K737" s="6"/>
      <c r="L737" s="6"/>
      <c r="M737" s="6"/>
      <c r="N737" s="6"/>
      <c r="O737" s="6"/>
      <c r="P737" s="6"/>
      <c r="Q737" s="6"/>
      <c r="R737" s="6"/>
      <c r="S737" s="6"/>
      <c r="T737" s="6"/>
    </row>
    <row r="738" spans="1:20" ht="15.75" customHeight="1">
      <c r="A738" s="30"/>
      <c r="B738" s="6"/>
      <c r="C738" s="32"/>
      <c r="D738" s="32"/>
      <c r="E738" s="33"/>
      <c r="F738" s="31"/>
      <c r="G738" s="6"/>
      <c r="H738" s="6"/>
      <c r="I738" s="6"/>
      <c r="J738" s="6"/>
      <c r="K738" s="6"/>
      <c r="L738" s="6"/>
      <c r="M738" s="6"/>
      <c r="N738" s="6"/>
      <c r="O738" s="6"/>
      <c r="P738" s="6"/>
      <c r="Q738" s="6"/>
      <c r="R738" s="6"/>
      <c r="S738" s="6"/>
      <c r="T738" s="6"/>
    </row>
    <row r="739" spans="1:20" ht="15.75" customHeight="1">
      <c r="A739" s="30"/>
      <c r="B739" s="6"/>
      <c r="C739" s="32"/>
      <c r="D739" s="32"/>
      <c r="E739" s="33"/>
      <c r="F739" s="31"/>
      <c r="G739" s="6"/>
      <c r="H739" s="6"/>
      <c r="I739" s="6"/>
      <c r="J739" s="6"/>
      <c r="K739" s="6"/>
      <c r="L739" s="6"/>
      <c r="M739" s="6"/>
      <c r="N739" s="6"/>
      <c r="O739" s="6"/>
      <c r="P739" s="6"/>
      <c r="Q739" s="6"/>
      <c r="R739" s="6"/>
      <c r="S739" s="6"/>
      <c r="T739" s="6"/>
    </row>
    <row r="740" spans="1:20" ht="15.75" customHeight="1">
      <c r="A740" s="30"/>
      <c r="B740" s="6"/>
      <c r="C740" s="32"/>
      <c r="D740" s="32"/>
      <c r="E740" s="33"/>
      <c r="F740" s="31"/>
      <c r="G740" s="6"/>
      <c r="H740" s="6"/>
      <c r="I740" s="6"/>
      <c r="J740" s="6"/>
      <c r="K740" s="6"/>
      <c r="L740" s="6"/>
      <c r="M740" s="6"/>
      <c r="N740" s="6"/>
      <c r="O740" s="6"/>
      <c r="P740" s="6"/>
      <c r="Q740" s="6"/>
      <c r="R740" s="6"/>
      <c r="S740" s="6"/>
      <c r="T740" s="6"/>
    </row>
    <row r="741" spans="1:20" ht="15.75" customHeight="1">
      <c r="A741" s="30"/>
      <c r="B741" s="6"/>
      <c r="C741" s="32"/>
      <c r="D741" s="32"/>
      <c r="E741" s="33"/>
      <c r="F741" s="31"/>
      <c r="G741" s="6"/>
      <c r="H741" s="6"/>
      <c r="I741" s="6"/>
      <c r="J741" s="6"/>
      <c r="K741" s="6"/>
      <c r="L741" s="6"/>
      <c r="M741" s="6"/>
      <c r="N741" s="6"/>
      <c r="O741" s="6"/>
      <c r="P741" s="6"/>
      <c r="Q741" s="6"/>
      <c r="R741" s="6"/>
      <c r="S741" s="6"/>
      <c r="T741" s="6"/>
    </row>
    <row r="742" spans="1:20" ht="15.75" customHeight="1">
      <c r="A742" s="30"/>
      <c r="B742" s="6"/>
      <c r="C742" s="32"/>
      <c r="D742" s="32"/>
      <c r="E742" s="33"/>
      <c r="F742" s="31"/>
      <c r="G742" s="6"/>
      <c r="H742" s="6"/>
      <c r="I742" s="6"/>
      <c r="J742" s="6"/>
      <c r="K742" s="6"/>
      <c r="L742" s="6"/>
      <c r="M742" s="6"/>
      <c r="N742" s="6"/>
      <c r="O742" s="6"/>
      <c r="P742" s="6"/>
      <c r="Q742" s="6"/>
      <c r="R742" s="6"/>
      <c r="S742" s="6"/>
      <c r="T742" s="6"/>
    </row>
    <row r="743" spans="1:20" ht="15.75" customHeight="1">
      <c r="A743" s="30"/>
      <c r="B743" s="6"/>
      <c r="C743" s="32"/>
      <c r="D743" s="32"/>
      <c r="E743" s="33"/>
      <c r="F743" s="31"/>
      <c r="G743" s="6"/>
      <c r="H743" s="6"/>
      <c r="I743" s="6"/>
      <c r="J743" s="6"/>
      <c r="K743" s="6"/>
      <c r="L743" s="6"/>
      <c r="M743" s="6"/>
      <c r="N743" s="6"/>
      <c r="O743" s="6"/>
      <c r="P743" s="6"/>
      <c r="Q743" s="6"/>
      <c r="R743" s="6"/>
      <c r="S743" s="6"/>
      <c r="T743" s="6"/>
    </row>
    <row r="744" spans="1:20" ht="15.75" customHeight="1">
      <c r="A744" s="30"/>
      <c r="B744" s="6"/>
      <c r="C744" s="32"/>
      <c r="D744" s="32"/>
      <c r="E744" s="33"/>
      <c r="F744" s="31"/>
      <c r="G744" s="6"/>
      <c r="H744" s="6"/>
      <c r="I744" s="6"/>
      <c r="J744" s="6"/>
      <c r="K744" s="6"/>
      <c r="L744" s="6"/>
      <c r="M744" s="6"/>
      <c r="N744" s="6"/>
      <c r="O744" s="6"/>
      <c r="P744" s="6"/>
      <c r="Q744" s="6"/>
      <c r="R744" s="6"/>
      <c r="S744" s="6"/>
      <c r="T744" s="6"/>
    </row>
    <row r="745" spans="1:20" ht="15.75" customHeight="1">
      <c r="A745" s="30"/>
      <c r="B745" s="6"/>
      <c r="C745" s="32"/>
      <c r="D745" s="32"/>
      <c r="E745" s="33"/>
      <c r="F745" s="31"/>
      <c r="G745" s="6"/>
      <c r="H745" s="6"/>
      <c r="I745" s="6"/>
      <c r="J745" s="6"/>
      <c r="K745" s="6"/>
      <c r="L745" s="6"/>
      <c r="M745" s="6"/>
      <c r="N745" s="6"/>
      <c r="O745" s="6"/>
      <c r="P745" s="6"/>
      <c r="Q745" s="6"/>
      <c r="R745" s="6"/>
      <c r="S745" s="6"/>
      <c r="T745" s="6"/>
    </row>
    <row r="746" spans="1:20" ht="15.75" customHeight="1">
      <c r="A746" s="30"/>
      <c r="B746" s="6"/>
      <c r="C746" s="32"/>
      <c r="D746" s="32"/>
      <c r="E746" s="33"/>
      <c r="F746" s="31"/>
      <c r="G746" s="6"/>
      <c r="H746" s="6"/>
      <c r="I746" s="6"/>
      <c r="J746" s="6"/>
      <c r="K746" s="6"/>
      <c r="L746" s="6"/>
      <c r="M746" s="6"/>
      <c r="N746" s="6"/>
      <c r="O746" s="6"/>
      <c r="P746" s="6"/>
      <c r="Q746" s="6"/>
      <c r="R746" s="6"/>
      <c r="S746" s="6"/>
      <c r="T746" s="6"/>
    </row>
    <row r="747" spans="1:20" ht="15.75" customHeight="1">
      <c r="A747" s="30"/>
      <c r="B747" s="6"/>
      <c r="C747" s="32"/>
      <c r="D747" s="32"/>
      <c r="E747" s="33"/>
      <c r="F747" s="31"/>
      <c r="G747" s="6"/>
      <c r="H747" s="6"/>
      <c r="I747" s="6"/>
      <c r="J747" s="6"/>
      <c r="K747" s="6"/>
      <c r="L747" s="6"/>
      <c r="M747" s="6"/>
      <c r="N747" s="6"/>
      <c r="O747" s="6"/>
      <c r="P747" s="6"/>
      <c r="Q747" s="6"/>
      <c r="R747" s="6"/>
      <c r="S747" s="6"/>
      <c r="T747" s="6"/>
    </row>
    <row r="748" spans="1:20" ht="15.75" customHeight="1">
      <c r="A748" s="30"/>
      <c r="B748" s="6"/>
      <c r="C748" s="32"/>
      <c r="D748" s="32"/>
      <c r="E748" s="33"/>
      <c r="F748" s="31"/>
      <c r="G748" s="6"/>
      <c r="H748" s="6"/>
      <c r="I748" s="6"/>
      <c r="J748" s="6"/>
      <c r="K748" s="6"/>
      <c r="L748" s="6"/>
      <c r="M748" s="6"/>
      <c r="N748" s="6"/>
      <c r="O748" s="6"/>
      <c r="P748" s="6"/>
      <c r="Q748" s="6"/>
      <c r="R748" s="6"/>
      <c r="S748" s="6"/>
      <c r="T748" s="6"/>
    </row>
    <row r="749" spans="1:20" ht="15.75" customHeight="1">
      <c r="A749" s="30"/>
      <c r="B749" s="6"/>
      <c r="C749" s="32"/>
      <c r="D749" s="32"/>
      <c r="E749" s="33"/>
      <c r="F749" s="31"/>
      <c r="G749" s="6"/>
      <c r="H749" s="6"/>
      <c r="I749" s="6"/>
      <c r="J749" s="6"/>
      <c r="K749" s="6"/>
      <c r="L749" s="6"/>
      <c r="M749" s="6"/>
      <c r="N749" s="6"/>
      <c r="O749" s="6"/>
      <c r="P749" s="6"/>
      <c r="Q749" s="6"/>
      <c r="R749" s="6"/>
      <c r="S749" s="6"/>
      <c r="T749" s="6"/>
    </row>
    <row r="750" spans="1:20" ht="15.75" customHeight="1">
      <c r="A750" s="30"/>
      <c r="B750" s="6"/>
      <c r="C750" s="32"/>
      <c r="D750" s="32"/>
      <c r="E750" s="33"/>
      <c r="F750" s="31"/>
      <c r="G750" s="6"/>
      <c r="H750" s="6"/>
      <c r="I750" s="6"/>
      <c r="J750" s="6"/>
      <c r="K750" s="6"/>
      <c r="L750" s="6"/>
      <c r="M750" s="6"/>
      <c r="N750" s="6"/>
      <c r="O750" s="6"/>
      <c r="P750" s="6"/>
      <c r="Q750" s="6"/>
      <c r="R750" s="6"/>
      <c r="S750" s="6"/>
      <c r="T750" s="6"/>
    </row>
    <row r="751" spans="1:20" ht="15.75" customHeight="1">
      <c r="A751" s="30"/>
      <c r="B751" s="6"/>
      <c r="C751" s="32"/>
      <c r="D751" s="32"/>
      <c r="E751" s="33"/>
      <c r="F751" s="31"/>
      <c r="G751" s="6"/>
      <c r="H751" s="6"/>
      <c r="I751" s="6"/>
      <c r="J751" s="6"/>
      <c r="K751" s="6"/>
      <c r="L751" s="6"/>
      <c r="M751" s="6"/>
      <c r="N751" s="6"/>
      <c r="O751" s="6"/>
      <c r="P751" s="6"/>
      <c r="Q751" s="6"/>
      <c r="R751" s="6"/>
      <c r="S751" s="6"/>
      <c r="T751" s="6"/>
    </row>
    <row r="752" spans="1:20" ht="15.75" customHeight="1">
      <c r="A752" s="30"/>
      <c r="B752" s="6"/>
      <c r="C752" s="32"/>
      <c r="D752" s="32"/>
      <c r="E752" s="33"/>
      <c r="F752" s="31"/>
      <c r="G752" s="6"/>
      <c r="H752" s="6"/>
      <c r="I752" s="6"/>
      <c r="J752" s="6"/>
      <c r="K752" s="6"/>
      <c r="L752" s="6"/>
      <c r="M752" s="6"/>
      <c r="N752" s="6"/>
      <c r="O752" s="6"/>
      <c r="P752" s="6"/>
      <c r="Q752" s="6"/>
      <c r="R752" s="6"/>
      <c r="S752" s="6"/>
      <c r="T752" s="6"/>
    </row>
    <row r="753" spans="1:20" ht="15.75" customHeight="1">
      <c r="A753" s="30"/>
      <c r="B753" s="6"/>
      <c r="C753" s="32"/>
      <c r="D753" s="32"/>
      <c r="E753" s="33"/>
      <c r="F753" s="31"/>
      <c r="G753" s="6"/>
      <c r="H753" s="6"/>
      <c r="I753" s="6"/>
      <c r="J753" s="6"/>
      <c r="K753" s="6"/>
      <c r="L753" s="6"/>
      <c r="M753" s="6"/>
      <c r="N753" s="6"/>
      <c r="O753" s="6"/>
      <c r="P753" s="6"/>
      <c r="Q753" s="6"/>
      <c r="R753" s="6"/>
      <c r="S753" s="6"/>
      <c r="T753" s="6"/>
    </row>
    <row r="754" spans="1:20" ht="15.75" customHeight="1">
      <c r="A754" s="30"/>
      <c r="B754" s="6"/>
      <c r="C754" s="32"/>
      <c r="D754" s="32"/>
      <c r="E754" s="33"/>
      <c r="F754" s="31"/>
      <c r="G754" s="6"/>
      <c r="H754" s="6"/>
      <c r="I754" s="6"/>
      <c r="J754" s="6"/>
      <c r="K754" s="6"/>
      <c r="L754" s="6"/>
      <c r="M754" s="6"/>
      <c r="N754" s="6"/>
      <c r="O754" s="6"/>
      <c r="P754" s="6"/>
      <c r="Q754" s="6"/>
      <c r="R754" s="6"/>
      <c r="S754" s="6"/>
      <c r="T754" s="6"/>
    </row>
    <row r="755" spans="1:20" ht="15.75" customHeight="1">
      <c r="A755" s="30"/>
      <c r="B755" s="6"/>
      <c r="C755" s="32"/>
      <c r="D755" s="32"/>
      <c r="E755" s="33"/>
      <c r="F755" s="31"/>
      <c r="G755" s="6"/>
      <c r="H755" s="6"/>
      <c r="I755" s="6"/>
      <c r="J755" s="6"/>
      <c r="K755" s="6"/>
      <c r="L755" s="6"/>
      <c r="M755" s="6"/>
      <c r="N755" s="6"/>
      <c r="O755" s="6"/>
      <c r="P755" s="6"/>
      <c r="Q755" s="6"/>
      <c r="R755" s="6"/>
      <c r="S755" s="6"/>
      <c r="T755" s="6"/>
    </row>
    <row r="756" spans="1:20" ht="15.75" customHeight="1">
      <c r="A756" s="30"/>
      <c r="B756" s="6"/>
      <c r="C756" s="32"/>
      <c r="D756" s="32"/>
      <c r="E756" s="33"/>
      <c r="F756" s="31"/>
      <c r="G756" s="6"/>
      <c r="H756" s="6"/>
      <c r="I756" s="6"/>
      <c r="J756" s="6"/>
      <c r="K756" s="6"/>
      <c r="L756" s="6"/>
      <c r="M756" s="6"/>
      <c r="N756" s="6"/>
      <c r="O756" s="6"/>
      <c r="P756" s="6"/>
      <c r="Q756" s="6"/>
      <c r="R756" s="6"/>
      <c r="S756" s="6"/>
      <c r="T756" s="6"/>
    </row>
    <row r="757" spans="1:20" ht="15.75" customHeight="1">
      <c r="A757" s="30"/>
      <c r="B757" s="6"/>
      <c r="C757" s="32"/>
      <c r="D757" s="32"/>
      <c r="E757" s="33"/>
      <c r="F757" s="31"/>
      <c r="G757" s="6"/>
      <c r="H757" s="6"/>
      <c r="I757" s="6"/>
      <c r="J757" s="6"/>
      <c r="K757" s="6"/>
      <c r="L757" s="6"/>
      <c r="M757" s="6"/>
      <c r="N757" s="6"/>
      <c r="O757" s="6"/>
      <c r="P757" s="6"/>
      <c r="Q757" s="6"/>
      <c r="R757" s="6"/>
      <c r="S757" s="6"/>
      <c r="T757" s="6"/>
    </row>
    <row r="758" spans="1:20" ht="15.75" customHeight="1">
      <c r="A758" s="30"/>
      <c r="B758" s="6"/>
      <c r="C758" s="32"/>
      <c r="D758" s="32"/>
      <c r="E758" s="33"/>
      <c r="F758" s="31"/>
      <c r="G758" s="6"/>
      <c r="H758" s="6"/>
      <c r="I758" s="6"/>
      <c r="J758" s="6"/>
      <c r="K758" s="6"/>
      <c r="L758" s="6"/>
      <c r="M758" s="6"/>
      <c r="N758" s="6"/>
      <c r="O758" s="6"/>
      <c r="P758" s="6"/>
      <c r="Q758" s="6"/>
      <c r="R758" s="6"/>
      <c r="S758" s="6"/>
      <c r="T758" s="6"/>
    </row>
    <row r="759" spans="1:20" ht="15.75" customHeight="1">
      <c r="A759" s="30"/>
      <c r="B759" s="6"/>
      <c r="C759" s="32"/>
      <c r="D759" s="32"/>
      <c r="E759" s="33"/>
      <c r="F759" s="31"/>
      <c r="G759" s="6"/>
      <c r="H759" s="6"/>
      <c r="I759" s="6"/>
      <c r="J759" s="6"/>
      <c r="K759" s="6"/>
      <c r="L759" s="6"/>
      <c r="M759" s="6"/>
      <c r="N759" s="6"/>
      <c r="O759" s="6"/>
      <c r="P759" s="6"/>
      <c r="Q759" s="6"/>
      <c r="R759" s="6"/>
      <c r="S759" s="6"/>
      <c r="T759" s="6"/>
    </row>
    <row r="760" spans="1:20" ht="15.75" customHeight="1">
      <c r="A760" s="30"/>
      <c r="B760" s="6"/>
      <c r="C760" s="32"/>
      <c r="D760" s="32"/>
      <c r="E760" s="33"/>
      <c r="F760" s="31"/>
      <c r="G760" s="6"/>
      <c r="H760" s="6"/>
      <c r="I760" s="6"/>
      <c r="J760" s="6"/>
      <c r="K760" s="6"/>
      <c r="L760" s="6"/>
      <c r="M760" s="6"/>
      <c r="N760" s="6"/>
      <c r="O760" s="6"/>
      <c r="P760" s="6"/>
      <c r="Q760" s="6"/>
      <c r="R760" s="6"/>
      <c r="S760" s="6"/>
      <c r="T760" s="6"/>
    </row>
    <row r="761" spans="1:20" ht="15.75" customHeight="1">
      <c r="A761" s="30"/>
      <c r="B761" s="6"/>
      <c r="C761" s="32"/>
      <c r="D761" s="32"/>
      <c r="E761" s="33"/>
      <c r="F761" s="31"/>
      <c r="G761" s="6"/>
      <c r="H761" s="6"/>
      <c r="I761" s="6"/>
      <c r="J761" s="6"/>
      <c r="K761" s="6"/>
      <c r="L761" s="6"/>
      <c r="M761" s="6"/>
      <c r="N761" s="6"/>
      <c r="O761" s="6"/>
      <c r="P761" s="6"/>
      <c r="Q761" s="6"/>
      <c r="R761" s="6"/>
      <c r="S761" s="6"/>
      <c r="T761" s="6"/>
    </row>
    <row r="762" spans="1:20" ht="15.75" customHeight="1">
      <c r="A762" s="30"/>
      <c r="B762" s="6"/>
      <c r="C762" s="32"/>
      <c r="D762" s="32"/>
      <c r="E762" s="33"/>
      <c r="F762" s="31"/>
      <c r="G762" s="6"/>
      <c r="H762" s="6"/>
      <c r="I762" s="6"/>
      <c r="J762" s="6"/>
      <c r="K762" s="6"/>
      <c r="L762" s="6"/>
      <c r="M762" s="6"/>
      <c r="N762" s="6"/>
      <c r="O762" s="6"/>
      <c r="P762" s="6"/>
      <c r="Q762" s="6"/>
      <c r="R762" s="6"/>
      <c r="S762" s="6"/>
      <c r="T762" s="6"/>
    </row>
    <row r="763" spans="1:20" ht="15.75" customHeight="1">
      <c r="A763" s="30"/>
      <c r="B763" s="6"/>
      <c r="C763" s="32"/>
      <c r="D763" s="32"/>
      <c r="E763" s="33"/>
      <c r="F763" s="31"/>
      <c r="G763" s="6"/>
      <c r="H763" s="6"/>
      <c r="I763" s="6"/>
      <c r="J763" s="6"/>
      <c r="K763" s="6"/>
      <c r="L763" s="6"/>
      <c r="M763" s="6"/>
      <c r="N763" s="6"/>
      <c r="O763" s="6"/>
      <c r="P763" s="6"/>
      <c r="Q763" s="6"/>
      <c r="R763" s="6"/>
      <c r="S763" s="6"/>
      <c r="T763" s="6"/>
    </row>
    <row r="764" spans="1:20" ht="15.75" customHeight="1">
      <c r="A764" s="30"/>
      <c r="B764" s="6"/>
      <c r="C764" s="32"/>
      <c r="D764" s="32"/>
      <c r="E764" s="33"/>
      <c r="F764" s="31"/>
      <c r="G764" s="6"/>
      <c r="H764" s="6"/>
      <c r="I764" s="6"/>
      <c r="J764" s="6"/>
      <c r="K764" s="6"/>
      <c r="L764" s="6"/>
      <c r="M764" s="6"/>
      <c r="N764" s="6"/>
      <c r="O764" s="6"/>
      <c r="P764" s="6"/>
      <c r="Q764" s="6"/>
      <c r="R764" s="6"/>
      <c r="S764" s="6"/>
      <c r="T764" s="6"/>
    </row>
    <row r="765" spans="1:20" ht="15.75" customHeight="1">
      <c r="A765" s="30"/>
      <c r="B765" s="6"/>
      <c r="C765" s="32"/>
      <c r="D765" s="32"/>
      <c r="E765" s="33"/>
      <c r="F765" s="31"/>
      <c r="G765" s="6"/>
      <c r="H765" s="6"/>
      <c r="I765" s="6"/>
      <c r="J765" s="6"/>
      <c r="K765" s="6"/>
      <c r="L765" s="6"/>
      <c r="M765" s="6"/>
      <c r="N765" s="6"/>
      <c r="O765" s="6"/>
      <c r="P765" s="6"/>
      <c r="Q765" s="6"/>
      <c r="R765" s="6"/>
      <c r="S765" s="6"/>
      <c r="T765" s="6"/>
    </row>
    <row r="766" spans="1:20" ht="15.75" customHeight="1">
      <c r="A766" s="30"/>
      <c r="B766" s="6"/>
      <c r="C766" s="32"/>
      <c r="D766" s="32"/>
      <c r="E766" s="33"/>
      <c r="F766" s="31"/>
      <c r="G766" s="6"/>
      <c r="H766" s="6"/>
      <c r="I766" s="6"/>
      <c r="J766" s="6"/>
      <c r="K766" s="6"/>
      <c r="L766" s="6"/>
      <c r="M766" s="6"/>
      <c r="N766" s="6"/>
      <c r="O766" s="6"/>
      <c r="P766" s="6"/>
      <c r="Q766" s="6"/>
      <c r="R766" s="6"/>
      <c r="S766" s="6"/>
      <c r="T766" s="6"/>
    </row>
    <row r="767" spans="1:20" ht="15.75" customHeight="1">
      <c r="A767" s="30"/>
      <c r="B767" s="6"/>
      <c r="C767" s="32"/>
      <c r="D767" s="32"/>
      <c r="E767" s="33"/>
      <c r="F767" s="31"/>
      <c r="G767" s="6"/>
      <c r="H767" s="6"/>
      <c r="I767" s="6"/>
      <c r="J767" s="6"/>
      <c r="K767" s="6"/>
      <c r="L767" s="6"/>
      <c r="M767" s="6"/>
      <c r="N767" s="6"/>
      <c r="O767" s="6"/>
      <c r="P767" s="6"/>
      <c r="Q767" s="6"/>
      <c r="R767" s="6"/>
      <c r="S767" s="6"/>
      <c r="T767" s="6"/>
    </row>
    <row r="768" spans="1:20" ht="15.75" customHeight="1">
      <c r="A768" s="30"/>
      <c r="B768" s="6"/>
      <c r="C768" s="32"/>
      <c r="D768" s="32"/>
      <c r="E768" s="33"/>
      <c r="F768" s="31"/>
      <c r="G768" s="6"/>
      <c r="H768" s="6"/>
      <c r="I768" s="6"/>
      <c r="J768" s="6"/>
      <c r="K768" s="6"/>
      <c r="L768" s="6"/>
      <c r="M768" s="6"/>
      <c r="N768" s="6"/>
      <c r="O768" s="6"/>
      <c r="P768" s="6"/>
      <c r="Q768" s="6"/>
      <c r="R768" s="6"/>
      <c r="S768" s="6"/>
      <c r="T768" s="6"/>
    </row>
    <row r="769" spans="1:20" ht="15.75" customHeight="1">
      <c r="A769" s="30"/>
      <c r="B769" s="6"/>
      <c r="C769" s="32"/>
      <c r="D769" s="32"/>
      <c r="E769" s="33"/>
      <c r="F769" s="31"/>
      <c r="G769" s="6"/>
      <c r="H769" s="6"/>
      <c r="I769" s="6"/>
      <c r="J769" s="6"/>
      <c r="K769" s="6"/>
      <c r="L769" s="6"/>
      <c r="M769" s="6"/>
      <c r="N769" s="6"/>
      <c r="O769" s="6"/>
      <c r="P769" s="6"/>
      <c r="Q769" s="6"/>
      <c r="R769" s="6"/>
      <c r="S769" s="6"/>
      <c r="T769" s="6"/>
    </row>
    <row r="770" spans="1:20" ht="15.75" customHeight="1">
      <c r="A770" s="30"/>
      <c r="B770" s="6"/>
      <c r="C770" s="32"/>
      <c r="D770" s="32"/>
      <c r="E770" s="33"/>
      <c r="F770" s="31"/>
      <c r="G770" s="6"/>
      <c r="H770" s="6"/>
      <c r="I770" s="6"/>
      <c r="J770" s="6"/>
      <c r="K770" s="6"/>
      <c r="L770" s="6"/>
      <c r="M770" s="6"/>
      <c r="N770" s="6"/>
      <c r="O770" s="6"/>
      <c r="P770" s="6"/>
      <c r="Q770" s="6"/>
      <c r="R770" s="6"/>
      <c r="S770" s="6"/>
      <c r="T770" s="6"/>
    </row>
    <row r="771" spans="1:20" ht="15.75" customHeight="1">
      <c r="A771" s="30"/>
      <c r="B771" s="6"/>
      <c r="C771" s="32"/>
      <c r="D771" s="32"/>
      <c r="E771" s="33"/>
      <c r="F771" s="31"/>
      <c r="G771" s="6"/>
      <c r="H771" s="6"/>
      <c r="I771" s="6"/>
      <c r="J771" s="6"/>
      <c r="K771" s="6"/>
      <c r="L771" s="6"/>
      <c r="M771" s="6"/>
      <c r="N771" s="6"/>
      <c r="O771" s="6"/>
      <c r="P771" s="6"/>
      <c r="Q771" s="6"/>
      <c r="R771" s="6"/>
      <c r="S771" s="6"/>
      <c r="T771" s="6"/>
    </row>
    <row r="772" spans="1:20" ht="15.75" customHeight="1">
      <c r="A772" s="30"/>
      <c r="B772" s="6"/>
      <c r="C772" s="32"/>
      <c r="D772" s="32"/>
      <c r="E772" s="33"/>
      <c r="F772" s="31"/>
      <c r="G772" s="6"/>
      <c r="H772" s="6"/>
      <c r="I772" s="6"/>
      <c r="J772" s="6"/>
      <c r="K772" s="6"/>
      <c r="L772" s="6"/>
      <c r="M772" s="6"/>
      <c r="N772" s="6"/>
      <c r="O772" s="6"/>
      <c r="P772" s="6"/>
      <c r="Q772" s="6"/>
      <c r="R772" s="6"/>
      <c r="S772" s="6"/>
      <c r="T772" s="6"/>
    </row>
    <row r="773" spans="1:20" ht="15.75" customHeight="1">
      <c r="A773" s="30"/>
      <c r="B773" s="6"/>
      <c r="C773" s="32"/>
      <c r="D773" s="32"/>
      <c r="E773" s="33"/>
      <c r="F773" s="31"/>
      <c r="G773" s="6"/>
      <c r="H773" s="6"/>
      <c r="I773" s="6"/>
      <c r="J773" s="6"/>
      <c r="K773" s="6"/>
      <c r="L773" s="6"/>
      <c r="M773" s="6"/>
      <c r="N773" s="6"/>
      <c r="O773" s="6"/>
      <c r="P773" s="6"/>
      <c r="Q773" s="6"/>
      <c r="R773" s="6"/>
      <c r="S773" s="6"/>
      <c r="T773" s="6"/>
    </row>
    <row r="774" spans="1:20" ht="15.75" customHeight="1">
      <c r="A774" s="30"/>
      <c r="B774" s="6"/>
      <c r="C774" s="32"/>
      <c r="D774" s="32"/>
      <c r="E774" s="33"/>
      <c r="F774" s="31"/>
      <c r="G774" s="6"/>
      <c r="H774" s="6"/>
      <c r="I774" s="6"/>
      <c r="J774" s="6"/>
      <c r="K774" s="6"/>
      <c r="L774" s="6"/>
      <c r="M774" s="6"/>
      <c r="N774" s="6"/>
      <c r="O774" s="6"/>
      <c r="P774" s="6"/>
      <c r="Q774" s="6"/>
      <c r="R774" s="6"/>
      <c r="S774" s="6"/>
      <c r="T774" s="6"/>
    </row>
    <row r="775" spans="1:20" ht="15.75" customHeight="1">
      <c r="A775" s="30"/>
      <c r="B775" s="6"/>
      <c r="C775" s="32"/>
      <c r="D775" s="32"/>
      <c r="E775" s="33"/>
      <c r="F775" s="31"/>
      <c r="G775" s="6"/>
      <c r="H775" s="6"/>
      <c r="I775" s="6"/>
      <c r="J775" s="6"/>
      <c r="K775" s="6"/>
      <c r="L775" s="6"/>
      <c r="M775" s="6"/>
      <c r="N775" s="6"/>
      <c r="O775" s="6"/>
      <c r="P775" s="6"/>
      <c r="Q775" s="6"/>
      <c r="R775" s="6"/>
      <c r="S775" s="6"/>
      <c r="T775" s="6"/>
    </row>
    <row r="776" spans="1:20" ht="15.75" customHeight="1">
      <c r="A776" s="30"/>
      <c r="B776" s="6"/>
      <c r="C776" s="32"/>
      <c r="D776" s="32"/>
      <c r="E776" s="33"/>
      <c r="F776" s="31"/>
      <c r="G776" s="6"/>
      <c r="H776" s="6"/>
      <c r="I776" s="6"/>
      <c r="J776" s="6"/>
      <c r="K776" s="6"/>
      <c r="L776" s="6"/>
      <c r="M776" s="6"/>
      <c r="N776" s="6"/>
      <c r="O776" s="6"/>
      <c r="P776" s="6"/>
      <c r="Q776" s="6"/>
      <c r="R776" s="6"/>
      <c r="S776" s="6"/>
      <c r="T776" s="6"/>
    </row>
    <row r="777" spans="1:20" ht="15.75" customHeight="1">
      <c r="A777" s="30"/>
      <c r="B777" s="6"/>
      <c r="C777" s="32"/>
      <c r="D777" s="32"/>
      <c r="E777" s="33"/>
      <c r="F777" s="31"/>
      <c r="G777" s="6"/>
      <c r="H777" s="6"/>
      <c r="I777" s="6"/>
      <c r="J777" s="6"/>
      <c r="K777" s="6"/>
      <c r="L777" s="6"/>
      <c r="M777" s="6"/>
      <c r="N777" s="6"/>
      <c r="O777" s="6"/>
      <c r="P777" s="6"/>
      <c r="Q777" s="6"/>
      <c r="R777" s="6"/>
      <c r="S777" s="6"/>
      <c r="T777" s="6"/>
    </row>
    <row r="778" spans="1:20" ht="15.75" customHeight="1">
      <c r="A778" s="30"/>
      <c r="B778" s="6"/>
      <c r="C778" s="32"/>
      <c r="D778" s="32"/>
      <c r="E778" s="33"/>
      <c r="F778" s="31"/>
      <c r="G778" s="6"/>
      <c r="H778" s="6"/>
      <c r="I778" s="6"/>
      <c r="J778" s="6"/>
      <c r="K778" s="6"/>
      <c r="L778" s="6"/>
      <c r="M778" s="6"/>
      <c r="N778" s="6"/>
      <c r="O778" s="6"/>
      <c r="P778" s="6"/>
      <c r="Q778" s="6"/>
      <c r="R778" s="6"/>
      <c r="S778" s="6"/>
      <c r="T778" s="6"/>
    </row>
    <row r="779" spans="1:20" ht="15.75" customHeight="1">
      <c r="A779" s="30"/>
      <c r="B779" s="6"/>
      <c r="C779" s="32"/>
      <c r="D779" s="32"/>
      <c r="E779" s="33"/>
      <c r="F779" s="31"/>
      <c r="G779" s="6"/>
      <c r="H779" s="6"/>
      <c r="I779" s="6"/>
      <c r="J779" s="6"/>
      <c r="K779" s="6"/>
      <c r="L779" s="6"/>
      <c r="M779" s="6"/>
      <c r="N779" s="6"/>
      <c r="O779" s="6"/>
      <c r="P779" s="6"/>
      <c r="Q779" s="6"/>
      <c r="R779" s="6"/>
      <c r="S779" s="6"/>
      <c r="T779" s="6"/>
    </row>
    <row r="780" spans="1:20" ht="15.75" customHeight="1">
      <c r="A780" s="30"/>
      <c r="B780" s="6"/>
      <c r="C780" s="32"/>
      <c r="D780" s="32"/>
      <c r="E780" s="33"/>
      <c r="F780" s="31"/>
      <c r="G780" s="6"/>
      <c r="H780" s="6"/>
      <c r="I780" s="6"/>
      <c r="J780" s="6"/>
      <c r="K780" s="6"/>
      <c r="L780" s="6"/>
      <c r="M780" s="6"/>
      <c r="N780" s="6"/>
      <c r="O780" s="6"/>
      <c r="P780" s="6"/>
      <c r="Q780" s="6"/>
      <c r="R780" s="6"/>
      <c r="S780" s="6"/>
      <c r="T780" s="6"/>
    </row>
    <row r="781" spans="1:20" ht="15.75" customHeight="1">
      <c r="A781" s="30"/>
      <c r="B781" s="6"/>
      <c r="C781" s="32"/>
      <c r="D781" s="32"/>
      <c r="E781" s="33"/>
      <c r="F781" s="31"/>
      <c r="G781" s="6"/>
      <c r="H781" s="6"/>
      <c r="I781" s="6"/>
      <c r="J781" s="6"/>
      <c r="K781" s="6"/>
      <c r="L781" s="6"/>
      <c r="M781" s="6"/>
      <c r="N781" s="6"/>
      <c r="O781" s="6"/>
      <c r="P781" s="6"/>
      <c r="Q781" s="6"/>
      <c r="R781" s="6"/>
      <c r="S781" s="6"/>
      <c r="T781" s="6"/>
    </row>
    <row r="782" spans="1:20" ht="15.75" customHeight="1">
      <c r="A782" s="30"/>
      <c r="B782" s="6"/>
      <c r="C782" s="32"/>
      <c r="D782" s="32"/>
      <c r="E782" s="33"/>
      <c r="F782" s="31"/>
      <c r="G782" s="6"/>
      <c r="H782" s="6"/>
      <c r="I782" s="6"/>
      <c r="J782" s="6"/>
      <c r="K782" s="6"/>
      <c r="L782" s="6"/>
      <c r="M782" s="6"/>
      <c r="N782" s="6"/>
      <c r="O782" s="6"/>
      <c r="P782" s="6"/>
      <c r="Q782" s="6"/>
      <c r="R782" s="6"/>
      <c r="S782" s="6"/>
      <c r="T782" s="6"/>
    </row>
    <row r="783" spans="1:20" ht="15.75" customHeight="1">
      <c r="A783" s="30"/>
      <c r="B783" s="6"/>
      <c r="C783" s="32"/>
      <c r="D783" s="32"/>
      <c r="E783" s="33"/>
      <c r="F783" s="31"/>
      <c r="G783" s="6"/>
      <c r="H783" s="6"/>
      <c r="I783" s="6"/>
      <c r="J783" s="6"/>
      <c r="K783" s="6"/>
      <c r="L783" s="6"/>
      <c r="M783" s="6"/>
      <c r="N783" s="6"/>
      <c r="O783" s="6"/>
      <c r="P783" s="6"/>
      <c r="Q783" s="6"/>
      <c r="R783" s="6"/>
      <c r="S783" s="6"/>
      <c r="T783" s="6"/>
    </row>
    <row r="784" spans="1:20" ht="15.75" customHeight="1">
      <c r="A784" s="30"/>
      <c r="B784" s="6"/>
      <c r="C784" s="32"/>
      <c r="D784" s="32"/>
      <c r="E784" s="33"/>
      <c r="F784" s="31"/>
      <c r="G784" s="6"/>
      <c r="H784" s="6"/>
      <c r="I784" s="6"/>
      <c r="J784" s="6"/>
      <c r="K784" s="6"/>
      <c r="L784" s="6"/>
      <c r="M784" s="6"/>
      <c r="N784" s="6"/>
      <c r="O784" s="6"/>
      <c r="P784" s="6"/>
      <c r="Q784" s="6"/>
      <c r="R784" s="6"/>
      <c r="S784" s="6"/>
      <c r="T784" s="6"/>
    </row>
    <row r="785" spans="1:20" ht="15.75" customHeight="1">
      <c r="A785" s="30"/>
      <c r="B785" s="6"/>
      <c r="C785" s="32"/>
      <c r="D785" s="32"/>
      <c r="E785" s="33"/>
      <c r="F785" s="31"/>
      <c r="G785" s="6"/>
      <c r="H785" s="6"/>
      <c r="I785" s="6"/>
      <c r="J785" s="6"/>
      <c r="K785" s="6"/>
      <c r="L785" s="6"/>
      <c r="M785" s="6"/>
      <c r="N785" s="6"/>
      <c r="O785" s="6"/>
      <c r="P785" s="6"/>
      <c r="Q785" s="6"/>
      <c r="R785" s="6"/>
      <c r="S785" s="6"/>
      <c r="T785" s="6"/>
    </row>
    <row r="786" spans="1:20" ht="15.75" customHeight="1">
      <c r="A786" s="30"/>
      <c r="B786" s="6"/>
      <c r="C786" s="32"/>
      <c r="D786" s="32"/>
      <c r="E786" s="33"/>
      <c r="F786" s="31"/>
      <c r="G786" s="6"/>
      <c r="H786" s="6"/>
      <c r="I786" s="6"/>
      <c r="J786" s="6"/>
      <c r="K786" s="6"/>
      <c r="L786" s="6"/>
      <c r="M786" s="6"/>
      <c r="N786" s="6"/>
      <c r="O786" s="6"/>
      <c r="P786" s="6"/>
      <c r="Q786" s="6"/>
      <c r="R786" s="6"/>
      <c r="S786" s="6"/>
      <c r="T786" s="6"/>
    </row>
    <row r="787" spans="1:20" ht="15.75" customHeight="1">
      <c r="A787" s="30"/>
      <c r="B787" s="6"/>
      <c r="C787" s="32"/>
      <c r="D787" s="32"/>
      <c r="E787" s="33"/>
      <c r="F787" s="31"/>
      <c r="G787" s="6"/>
      <c r="H787" s="6"/>
      <c r="I787" s="6"/>
      <c r="J787" s="6"/>
      <c r="K787" s="6"/>
      <c r="L787" s="6"/>
      <c r="M787" s="6"/>
      <c r="N787" s="6"/>
      <c r="O787" s="6"/>
      <c r="P787" s="6"/>
      <c r="Q787" s="6"/>
      <c r="R787" s="6"/>
      <c r="S787" s="6"/>
      <c r="T787" s="6"/>
    </row>
    <row r="788" spans="1:20" ht="15.75" customHeight="1">
      <c r="A788" s="30"/>
      <c r="B788" s="6"/>
      <c r="C788" s="32"/>
      <c r="D788" s="32"/>
      <c r="E788" s="33"/>
      <c r="F788" s="31"/>
      <c r="G788" s="6"/>
      <c r="H788" s="6"/>
      <c r="I788" s="6"/>
      <c r="J788" s="6"/>
      <c r="K788" s="6"/>
      <c r="L788" s="6"/>
      <c r="M788" s="6"/>
      <c r="N788" s="6"/>
      <c r="O788" s="6"/>
      <c r="P788" s="6"/>
      <c r="Q788" s="6"/>
      <c r="R788" s="6"/>
      <c r="S788" s="6"/>
      <c r="T788" s="6"/>
    </row>
    <row r="789" spans="1:20" ht="15.75" customHeight="1">
      <c r="A789" s="30"/>
      <c r="B789" s="6"/>
      <c r="C789" s="32"/>
      <c r="D789" s="32"/>
      <c r="E789" s="33"/>
      <c r="F789" s="31"/>
      <c r="G789" s="6"/>
      <c r="H789" s="6"/>
      <c r="I789" s="6"/>
      <c r="J789" s="6"/>
      <c r="K789" s="6"/>
      <c r="L789" s="6"/>
      <c r="M789" s="6"/>
      <c r="N789" s="6"/>
      <c r="O789" s="6"/>
      <c r="P789" s="6"/>
      <c r="Q789" s="6"/>
      <c r="R789" s="6"/>
      <c r="S789" s="6"/>
      <c r="T789" s="6"/>
    </row>
    <row r="790" spans="1:20" ht="15.75" customHeight="1">
      <c r="A790" s="30"/>
      <c r="B790" s="6"/>
      <c r="C790" s="32"/>
      <c r="D790" s="32"/>
      <c r="E790" s="33"/>
      <c r="F790" s="31"/>
      <c r="G790" s="6"/>
      <c r="H790" s="6"/>
      <c r="I790" s="6"/>
      <c r="J790" s="6"/>
      <c r="K790" s="6"/>
      <c r="L790" s="6"/>
      <c r="M790" s="6"/>
      <c r="N790" s="6"/>
      <c r="O790" s="6"/>
      <c r="P790" s="6"/>
      <c r="Q790" s="6"/>
      <c r="R790" s="6"/>
      <c r="S790" s="6"/>
      <c r="T790" s="6"/>
    </row>
    <row r="791" spans="1:20" ht="15.75" customHeight="1">
      <c r="A791" s="30"/>
      <c r="B791" s="6"/>
      <c r="C791" s="32"/>
      <c r="D791" s="32"/>
      <c r="E791" s="33"/>
      <c r="F791" s="31"/>
      <c r="G791" s="6"/>
      <c r="H791" s="6"/>
      <c r="I791" s="6"/>
      <c r="J791" s="6"/>
      <c r="K791" s="6"/>
      <c r="L791" s="6"/>
      <c r="M791" s="6"/>
      <c r="N791" s="6"/>
      <c r="O791" s="6"/>
      <c r="P791" s="6"/>
      <c r="Q791" s="6"/>
      <c r="R791" s="6"/>
      <c r="S791" s="6"/>
      <c r="T791" s="6"/>
    </row>
    <row r="792" spans="1:20" ht="15.75" customHeight="1">
      <c r="A792" s="30"/>
      <c r="B792" s="6"/>
      <c r="C792" s="32"/>
      <c r="D792" s="32"/>
      <c r="E792" s="33"/>
      <c r="F792" s="31"/>
      <c r="G792" s="6"/>
      <c r="H792" s="6"/>
      <c r="I792" s="6"/>
      <c r="J792" s="6"/>
      <c r="K792" s="6"/>
      <c r="L792" s="6"/>
      <c r="M792" s="6"/>
      <c r="N792" s="6"/>
      <c r="O792" s="6"/>
      <c r="P792" s="6"/>
      <c r="Q792" s="6"/>
      <c r="R792" s="6"/>
      <c r="S792" s="6"/>
      <c r="T792" s="6"/>
    </row>
    <row r="793" spans="1:20" ht="15.75" customHeight="1">
      <c r="A793" s="30"/>
      <c r="B793" s="6"/>
      <c r="C793" s="32"/>
      <c r="D793" s="32"/>
      <c r="E793" s="33"/>
      <c r="F793" s="31"/>
      <c r="G793" s="6"/>
      <c r="H793" s="6"/>
      <c r="I793" s="6"/>
      <c r="J793" s="6"/>
      <c r="K793" s="6"/>
      <c r="L793" s="6"/>
      <c r="M793" s="6"/>
      <c r="N793" s="6"/>
      <c r="O793" s="6"/>
      <c r="P793" s="6"/>
      <c r="Q793" s="6"/>
      <c r="R793" s="6"/>
      <c r="S793" s="6"/>
      <c r="T793" s="6"/>
    </row>
    <row r="794" spans="1:20" ht="15.75" customHeight="1">
      <c r="A794" s="30"/>
      <c r="B794" s="6"/>
      <c r="C794" s="32"/>
      <c r="D794" s="32"/>
      <c r="E794" s="33"/>
      <c r="F794" s="31"/>
      <c r="G794" s="6"/>
      <c r="H794" s="6"/>
      <c r="I794" s="6"/>
      <c r="J794" s="6"/>
      <c r="K794" s="6"/>
      <c r="L794" s="6"/>
      <c r="M794" s="6"/>
      <c r="N794" s="6"/>
      <c r="O794" s="6"/>
      <c r="P794" s="6"/>
      <c r="Q794" s="6"/>
      <c r="R794" s="6"/>
      <c r="S794" s="6"/>
      <c r="T794" s="6"/>
    </row>
    <row r="795" spans="1:20" ht="15.75" customHeight="1">
      <c r="A795" s="30"/>
      <c r="B795" s="6"/>
      <c r="C795" s="32"/>
      <c r="D795" s="32"/>
      <c r="E795" s="33"/>
      <c r="F795" s="31"/>
      <c r="G795" s="6"/>
      <c r="H795" s="6"/>
      <c r="I795" s="6"/>
      <c r="J795" s="6"/>
      <c r="K795" s="6"/>
      <c r="L795" s="6"/>
      <c r="M795" s="6"/>
      <c r="N795" s="6"/>
      <c r="O795" s="6"/>
      <c r="P795" s="6"/>
      <c r="Q795" s="6"/>
      <c r="R795" s="6"/>
      <c r="S795" s="6"/>
      <c r="T795" s="6"/>
    </row>
    <row r="796" spans="1:20" ht="15.75" customHeight="1">
      <c r="A796" s="30"/>
      <c r="B796" s="6"/>
      <c r="C796" s="32"/>
      <c r="D796" s="32"/>
      <c r="E796" s="33"/>
      <c r="F796" s="31"/>
      <c r="G796" s="6"/>
      <c r="H796" s="6"/>
      <c r="I796" s="6"/>
      <c r="J796" s="6"/>
      <c r="K796" s="6"/>
      <c r="L796" s="6"/>
      <c r="M796" s="6"/>
      <c r="N796" s="6"/>
      <c r="O796" s="6"/>
      <c r="P796" s="6"/>
      <c r="Q796" s="6"/>
      <c r="R796" s="6"/>
      <c r="S796" s="6"/>
      <c r="T796" s="6"/>
    </row>
    <row r="797" spans="1:20" ht="15.75" customHeight="1">
      <c r="A797" s="30"/>
      <c r="B797" s="6"/>
      <c r="C797" s="32"/>
      <c r="D797" s="32"/>
      <c r="E797" s="33"/>
      <c r="F797" s="31"/>
      <c r="G797" s="6"/>
      <c r="H797" s="6"/>
      <c r="I797" s="6"/>
      <c r="J797" s="6"/>
      <c r="K797" s="6"/>
      <c r="L797" s="6"/>
      <c r="M797" s="6"/>
      <c r="N797" s="6"/>
      <c r="O797" s="6"/>
      <c r="P797" s="6"/>
      <c r="Q797" s="6"/>
      <c r="R797" s="6"/>
      <c r="S797" s="6"/>
      <c r="T797" s="6"/>
    </row>
    <row r="798" spans="1:20" ht="15.75" customHeight="1">
      <c r="A798" s="30"/>
      <c r="B798" s="6"/>
      <c r="C798" s="32"/>
      <c r="D798" s="32"/>
      <c r="E798" s="33"/>
      <c r="F798" s="31"/>
      <c r="G798" s="6"/>
      <c r="H798" s="6"/>
      <c r="I798" s="6"/>
      <c r="J798" s="6"/>
      <c r="K798" s="6"/>
      <c r="L798" s="6"/>
      <c r="M798" s="6"/>
      <c r="N798" s="6"/>
      <c r="O798" s="6"/>
      <c r="P798" s="6"/>
      <c r="Q798" s="6"/>
      <c r="R798" s="6"/>
      <c r="S798" s="6"/>
      <c r="T798" s="6"/>
    </row>
    <row r="799" spans="1:20" ht="15.75" customHeight="1">
      <c r="A799" s="30"/>
      <c r="B799" s="6"/>
      <c r="C799" s="32"/>
      <c r="D799" s="32"/>
      <c r="E799" s="33"/>
      <c r="F799" s="31"/>
      <c r="G799" s="6"/>
      <c r="H799" s="6"/>
      <c r="I799" s="6"/>
      <c r="J799" s="6"/>
      <c r="K799" s="6"/>
      <c r="L799" s="6"/>
      <c r="M799" s="6"/>
      <c r="N799" s="6"/>
      <c r="O799" s="6"/>
      <c r="P799" s="6"/>
      <c r="Q799" s="6"/>
      <c r="R799" s="6"/>
      <c r="S799" s="6"/>
      <c r="T799" s="6"/>
    </row>
    <row r="800" spans="1:20" ht="15.75" customHeight="1">
      <c r="A800" s="30"/>
      <c r="B800" s="6"/>
      <c r="C800" s="32"/>
      <c r="D800" s="32"/>
      <c r="E800" s="33"/>
      <c r="F800" s="31"/>
      <c r="G800" s="6"/>
      <c r="H800" s="6"/>
      <c r="I800" s="6"/>
      <c r="J800" s="6"/>
      <c r="K800" s="6"/>
      <c r="L800" s="6"/>
      <c r="M800" s="6"/>
      <c r="N800" s="6"/>
      <c r="O800" s="6"/>
      <c r="P800" s="6"/>
      <c r="Q800" s="6"/>
      <c r="R800" s="6"/>
      <c r="S800" s="6"/>
      <c r="T800" s="6"/>
    </row>
    <row r="801" spans="1:20" ht="15.75" customHeight="1">
      <c r="A801" s="30"/>
      <c r="B801" s="6"/>
      <c r="C801" s="32"/>
      <c r="D801" s="32"/>
      <c r="E801" s="33"/>
      <c r="F801" s="31"/>
      <c r="G801" s="6"/>
      <c r="H801" s="6"/>
      <c r="I801" s="6"/>
      <c r="J801" s="6"/>
      <c r="K801" s="6"/>
      <c r="L801" s="6"/>
      <c r="M801" s="6"/>
      <c r="N801" s="6"/>
      <c r="O801" s="6"/>
      <c r="P801" s="6"/>
      <c r="Q801" s="6"/>
      <c r="R801" s="6"/>
      <c r="S801" s="6"/>
      <c r="T801" s="6"/>
    </row>
    <row r="802" spans="1:20" ht="15.75" customHeight="1">
      <c r="A802" s="30"/>
      <c r="B802" s="6"/>
      <c r="C802" s="32"/>
      <c r="D802" s="32"/>
      <c r="E802" s="33"/>
      <c r="F802" s="31"/>
      <c r="G802" s="6"/>
      <c r="H802" s="6"/>
      <c r="I802" s="6"/>
      <c r="J802" s="6"/>
      <c r="K802" s="6"/>
      <c r="L802" s="6"/>
      <c r="M802" s="6"/>
      <c r="N802" s="6"/>
      <c r="O802" s="6"/>
      <c r="P802" s="6"/>
      <c r="Q802" s="6"/>
      <c r="R802" s="6"/>
      <c r="S802" s="6"/>
      <c r="T802" s="6"/>
    </row>
    <row r="803" spans="1:20" ht="15.75" customHeight="1">
      <c r="A803" s="30"/>
      <c r="B803" s="6"/>
      <c r="C803" s="32"/>
      <c r="D803" s="32"/>
      <c r="E803" s="33"/>
      <c r="F803" s="31"/>
      <c r="G803" s="6"/>
      <c r="H803" s="6"/>
      <c r="I803" s="6"/>
      <c r="J803" s="6"/>
      <c r="K803" s="6"/>
      <c r="L803" s="6"/>
      <c r="M803" s="6"/>
      <c r="N803" s="6"/>
      <c r="O803" s="6"/>
      <c r="P803" s="6"/>
      <c r="Q803" s="6"/>
      <c r="R803" s="6"/>
      <c r="S803" s="6"/>
      <c r="T803" s="6"/>
    </row>
    <row r="804" spans="1:20" ht="15.75" customHeight="1">
      <c r="A804" s="30"/>
      <c r="B804" s="6"/>
      <c r="C804" s="32"/>
      <c r="D804" s="32"/>
      <c r="E804" s="33"/>
      <c r="F804" s="31"/>
      <c r="G804" s="6"/>
      <c r="H804" s="6"/>
      <c r="I804" s="6"/>
      <c r="J804" s="6"/>
      <c r="K804" s="6"/>
      <c r="L804" s="6"/>
      <c r="M804" s="6"/>
      <c r="N804" s="6"/>
      <c r="O804" s="6"/>
      <c r="P804" s="6"/>
      <c r="Q804" s="6"/>
      <c r="R804" s="6"/>
      <c r="S804" s="6"/>
      <c r="T804" s="6"/>
    </row>
    <row r="805" spans="1:20" ht="15.75" customHeight="1">
      <c r="A805" s="30"/>
      <c r="B805" s="6"/>
      <c r="C805" s="32"/>
      <c r="D805" s="32"/>
      <c r="E805" s="33"/>
      <c r="F805" s="31"/>
      <c r="G805" s="6"/>
      <c r="H805" s="6"/>
      <c r="I805" s="6"/>
      <c r="J805" s="6"/>
      <c r="K805" s="6"/>
      <c r="L805" s="6"/>
      <c r="M805" s="6"/>
      <c r="N805" s="6"/>
      <c r="O805" s="6"/>
      <c r="P805" s="6"/>
      <c r="Q805" s="6"/>
      <c r="R805" s="6"/>
      <c r="S805" s="6"/>
      <c r="T805" s="6"/>
    </row>
    <row r="806" spans="1:20" ht="15.75" customHeight="1">
      <c r="A806" s="30"/>
      <c r="B806" s="6"/>
      <c r="C806" s="32"/>
      <c r="D806" s="32"/>
      <c r="E806" s="33"/>
      <c r="F806" s="31"/>
      <c r="G806" s="6"/>
      <c r="H806" s="6"/>
      <c r="I806" s="6"/>
      <c r="J806" s="6"/>
      <c r="K806" s="6"/>
      <c r="L806" s="6"/>
      <c r="M806" s="6"/>
      <c r="N806" s="6"/>
      <c r="O806" s="6"/>
      <c r="P806" s="6"/>
      <c r="Q806" s="6"/>
      <c r="R806" s="6"/>
      <c r="S806" s="6"/>
      <c r="T806" s="6"/>
    </row>
    <row r="807" spans="1:20" ht="15.75" customHeight="1">
      <c r="A807" s="30"/>
      <c r="B807" s="6"/>
      <c r="C807" s="32"/>
      <c r="D807" s="32"/>
      <c r="E807" s="33"/>
      <c r="F807" s="31"/>
      <c r="G807" s="6"/>
      <c r="H807" s="6"/>
      <c r="I807" s="6"/>
      <c r="J807" s="6"/>
      <c r="K807" s="6"/>
      <c r="L807" s="6"/>
      <c r="M807" s="6"/>
      <c r="N807" s="6"/>
      <c r="O807" s="6"/>
      <c r="P807" s="6"/>
      <c r="Q807" s="6"/>
      <c r="R807" s="6"/>
      <c r="S807" s="6"/>
      <c r="T807" s="6"/>
    </row>
    <row r="808" spans="1:20" ht="15.75" customHeight="1">
      <c r="A808" s="30"/>
      <c r="B808" s="6"/>
      <c r="C808" s="32"/>
      <c r="D808" s="32"/>
      <c r="E808" s="33"/>
      <c r="F808" s="31"/>
      <c r="G808" s="6"/>
      <c r="H808" s="6"/>
      <c r="I808" s="6"/>
      <c r="J808" s="6"/>
      <c r="K808" s="6"/>
      <c r="L808" s="6"/>
      <c r="M808" s="6"/>
      <c r="N808" s="6"/>
      <c r="O808" s="6"/>
      <c r="P808" s="6"/>
      <c r="Q808" s="6"/>
      <c r="R808" s="6"/>
      <c r="S808" s="6"/>
      <c r="T808" s="6"/>
    </row>
    <row r="809" spans="1:20" ht="15.75" customHeight="1">
      <c r="A809" s="30"/>
      <c r="B809" s="6"/>
      <c r="C809" s="32"/>
      <c r="D809" s="32"/>
      <c r="E809" s="33"/>
      <c r="F809" s="31"/>
      <c r="G809" s="6"/>
      <c r="H809" s="6"/>
      <c r="I809" s="6"/>
      <c r="J809" s="6"/>
      <c r="K809" s="6"/>
      <c r="L809" s="6"/>
      <c r="M809" s="6"/>
      <c r="N809" s="6"/>
      <c r="O809" s="6"/>
      <c r="P809" s="6"/>
      <c r="Q809" s="6"/>
      <c r="R809" s="6"/>
      <c r="S809" s="6"/>
      <c r="T809" s="6"/>
    </row>
    <row r="810" spans="1:20" ht="15.75" customHeight="1">
      <c r="A810" s="30"/>
      <c r="B810" s="6"/>
      <c r="C810" s="32"/>
      <c r="D810" s="32"/>
      <c r="E810" s="33"/>
      <c r="F810" s="31"/>
      <c r="G810" s="6"/>
      <c r="H810" s="6"/>
      <c r="I810" s="6"/>
      <c r="J810" s="6"/>
      <c r="K810" s="6"/>
      <c r="L810" s="6"/>
      <c r="M810" s="6"/>
      <c r="N810" s="6"/>
      <c r="O810" s="6"/>
      <c r="P810" s="6"/>
      <c r="Q810" s="6"/>
      <c r="R810" s="6"/>
      <c r="S810" s="6"/>
      <c r="T810" s="6"/>
    </row>
    <row r="811" spans="1:20" ht="15.75" customHeight="1">
      <c r="A811" s="30"/>
      <c r="B811" s="6"/>
      <c r="C811" s="32"/>
      <c r="D811" s="32"/>
      <c r="E811" s="33"/>
      <c r="F811" s="31"/>
      <c r="G811" s="6"/>
      <c r="H811" s="6"/>
      <c r="I811" s="6"/>
      <c r="J811" s="6"/>
      <c r="K811" s="6"/>
      <c r="L811" s="6"/>
      <c r="M811" s="6"/>
      <c r="N811" s="6"/>
      <c r="O811" s="6"/>
      <c r="P811" s="6"/>
      <c r="Q811" s="6"/>
      <c r="R811" s="6"/>
      <c r="S811" s="6"/>
      <c r="T811" s="6"/>
    </row>
    <row r="812" spans="1:20" ht="15.75" customHeight="1">
      <c r="A812" s="30"/>
      <c r="B812" s="6"/>
      <c r="C812" s="32"/>
      <c r="D812" s="32"/>
      <c r="E812" s="33"/>
      <c r="F812" s="31"/>
      <c r="G812" s="6"/>
      <c r="H812" s="6"/>
      <c r="I812" s="6"/>
      <c r="J812" s="6"/>
      <c r="K812" s="6"/>
      <c r="L812" s="6"/>
      <c r="M812" s="6"/>
      <c r="N812" s="6"/>
      <c r="O812" s="6"/>
      <c r="P812" s="6"/>
      <c r="Q812" s="6"/>
      <c r="R812" s="6"/>
      <c r="S812" s="6"/>
      <c r="T812" s="6"/>
    </row>
    <row r="813" spans="1:20" ht="15.75" customHeight="1">
      <c r="A813" s="30"/>
      <c r="B813" s="6"/>
      <c r="C813" s="32"/>
      <c r="D813" s="32"/>
      <c r="E813" s="33"/>
      <c r="F813" s="31"/>
      <c r="G813" s="6"/>
      <c r="H813" s="6"/>
      <c r="I813" s="6"/>
      <c r="J813" s="6"/>
      <c r="K813" s="6"/>
      <c r="L813" s="6"/>
      <c r="M813" s="6"/>
      <c r="N813" s="6"/>
      <c r="O813" s="6"/>
      <c r="P813" s="6"/>
      <c r="Q813" s="6"/>
      <c r="R813" s="6"/>
      <c r="S813" s="6"/>
      <c r="T813" s="6"/>
    </row>
    <row r="814" spans="1:20" ht="15.75" customHeight="1">
      <c r="A814" s="30"/>
      <c r="B814" s="6"/>
      <c r="C814" s="32"/>
      <c r="D814" s="32"/>
      <c r="E814" s="33"/>
      <c r="F814" s="31"/>
      <c r="G814" s="6"/>
      <c r="H814" s="6"/>
      <c r="I814" s="6"/>
      <c r="J814" s="6"/>
      <c r="K814" s="6"/>
      <c r="L814" s="6"/>
      <c r="M814" s="6"/>
      <c r="N814" s="6"/>
      <c r="O814" s="6"/>
      <c r="P814" s="6"/>
      <c r="Q814" s="6"/>
      <c r="R814" s="6"/>
      <c r="S814" s="6"/>
      <c r="T814" s="6"/>
    </row>
    <row r="815" spans="1:20" ht="15.75" customHeight="1">
      <c r="A815" s="30"/>
      <c r="B815" s="6"/>
      <c r="C815" s="32"/>
      <c r="D815" s="32"/>
      <c r="E815" s="33"/>
      <c r="F815" s="31"/>
      <c r="G815" s="6"/>
      <c r="H815" s="6"/>
      <c r="I815" s="6"/>
      <c r="J815" s="6"/>
      <c r="K815" s="6"/>
      <c r="L815" s="6"/>
      <c r="M815" s="6"/>
      <c r="N815" s="6"/>
      <c r="O815" s="6"/>
      <c r="P815" s="6"/>
      <c r="Q815" s="6"/>
      <c r="R815" s="6"/>
      <c r="S815" s="6"/>
      <c r="T815" s="6"/>
    </row>
    <row r="816" spans="1:20" ht="15.75" customHeight="1">
      <c r="A816" s="30"/>
      <c r="B816" s="6"/>
      <c r="C816" s="32"/>
      <c r="D816" s="32"/>
      <c r="E816" s="33"/>
      <c r="F816" s="31"/>
      <c r="G816" s="6"/>
      <c r="H816" s="6"/>
      <c r="I816" s="6"/>
      <c r="J816" s="6"/>
      <c r="K816" s="6"/>
      <c r="L816" s="6"/>
      <c r="M816" s="6"/>
      <c r="N816" s="6"/>
      <c r="O816" s="6"/>
      <c r="P816" s="6"/>
      <c r="Q816" s="6"/>
      <c r="R816" s="6"/>
      <c r="S816" s="6"/>
      <c r="T816" s="6"/>
    </row>
    <row r="817" spans="1:20" ht="15.75" customHeight="1">
      <c r="A817" s="30"/>
      <c r="B817" s="6"/>
      <c r="C817" s="32"/>
      <c r="D817" s="32"/>
      <c r="E817" s="33"/>
      <c r="F817" s="31"/>
      <c r="G817" s="6"/>
      <c r="H817" s="6"/>
      <c r="I817" s="6"/>
      <c r="J817" s="6"/>
      <c r="K817" s="6"/>
      <c r="L817" s="6"/>
      <c r="M817" s="6"/>
      <c r="N817" s="6"/>
      <c r="O817" s="6"/>
      <c r="P817" s="6"/>
      <c r="Q817" s="6"/>
      <c r="R817" s="6"/>
      <c r="S817" s="6"/>
      <c r="T817" s="6"/>
    </row>
    <row r="818" spans="1:20" ht="15.75" customHeight="1">
      <c r="A818" s="30"/>
      <c r="B818" s="6"/>
      <c r="C818" s="32"/>
      <c r="D818" s="32"/>
      <c r="E818" s="33"/>
      <c r="F818" s="31"/>
      <c r="G818" s="6"/>
      <c r="H818" s="6"/>
      <c r="I818" s="6"/>
      <c r="J818" s="6"/>
      <c r="K818" s="6"/>
      <c r="L818" s="6"/>
      <c r="M818" s="6"/>
      <c r="N818" s="6"/>
      <c r="O818" s="6"/>
      <c r="P818" s="6"/>
      <c r="Q818" s="6"/>
      <c r="R818" s="6"/>
      <c r="S818" s="6"/>
      <c r="T818" s="6"/>
    </row>
    <row r="819" spans="1:20" ht="15.75" customHeight="1">
      <c r="A819" s="30"/>
      <c r="B819" s="6"/>
      <c r="C819" s="32"/>
      <c r="D819" s="32"/>
      <c r="E819" s="33"/>
      <c r="F819" s="31"/>
      <c r="G819" s="6"/>
      <c r="H819" s="6"/>
      <c r="I819" s="6"/>
      <c r="J819" s="6"/>
      <c r="K819" s="6"/>
      <c r="L819" s="6"/>
      <c r="M819" s="6"/>
      <c r="N819" s="6"/>
      <c r="O819" s="6"/>
      <c r="P819" s="6"/>
      <c r="Q819" s="6"/>
      <c r="R819" s="6"/>
      <c r="S819" s="6"/>
      <c r="T819" s="6"/>
    </row>
    <row r="820" spans="1:20" ht="15.75" customHeight="1">
      <c r="A820" s="30"/>
      <c r="B820" s="6"/>
      <c r="C820" s="32"/>
      <c r="D820" s="32"/>
      <c r="E820" s="33"/>
      <c r="F820" s="31"/>
      <c r="G820" s="6"/>
      <c r="H820" s="6"/>
      <c r="I820" s="6"/>
      <c r="J820" s="6"/>
      <c r="K820" s="6"/>
      <c r="L820" s="6"/>
      <c r="M820" s="6"/>
      <c r="N820" s="6"/>
      <c r="O820" s="6"/>
      <c r="P820" s="6"/>
      <c r="Q820" s="6"/>
      <c r="R820" s="6"/>
      <c r="S820" s="6"/>
      <c r="T820" s="6"/>
    </row>
    <row r="821" spans="1:20" ht="15.75" customHeight="1">
      <c r="A821" s="30"/>
      <c r="B821" s="6"/>
      <c r="C821" s="32"/>
      <c r="D821" s="32"/>
      <c r="E821" s="33"/>
      <c r="F821" s="31"/>
      <c r="G821" s="6"/>
      <c r="H821" s="6"/>
      <c r="I821" s="6"/>
      <c r="J821" s="6"/>
      <c r="K821" s="6"/>
      <c r="L821" s="6"/>
      <c r="M821" s="6"/>
      <c r="N821" s="6"/>
      <c r="O821" s="6"/>
      <c r="P821" s="6"/>
      <c r="Q821" s="6"/>
      <c r="R821" s="6"/>
      <c r="S821" s="6"/>
      <c r="T821" s="6"/>
    </row>
    <row r="822" spans="1:20" ht="15.75" customHeight="1">
      <c r="A822" s="30"/>
      <c r="B822" s="6"/>
      <c r="C822" s="32"/>
      <c r="D822" s="32"/>
      <c r="E822" s="33"/>
      <c r="F822" s="31"/>
      <c r="G822" s="6"/>
      <c r="H822" s="6"/>
      <c r="I822" s="6"/>
      <c r="J822" s="6"/>
      <c r="K822" s="6"/>
      <c r="L822" s="6"/>
      <c r="M822" s="6"/>
      <c r="N822" s="6"/>
      <c r="O822" s="6"/>
      <c r="P822" s="6"/>
      <c r="Q822" s="6"/>
      <c r="R822" s="6"/>
      <c r="S822" s="6"/>
      <c r="T822" s="6"/>
    </row>
    <row r="823" spans="1:20" ht="15.75" customHeight="1">
      <c r="A823" s="30"/>
      <c r="B823" s="6"/>
      <c r="C823" s="32"/>
      <c r="D823" s="32"/>
      <c r="E823" s="33"/>
      <c r="F823" s="31"/>
      <c r="G823" s="6"/>
      <c r="H823" s="6"/>
      <c r="I823" s="6"/>
      <c r="J823" s="6"/>
      <c r="K823" s="6"/>
      <c r="L823" s="6"/>
      <c r="M823" s="6"/>
      <c r="N823" s="6"/>
      <c r="O823" s="6"/>
      <c r="P823" s="6"/>
      <c r="Q823" s="6"/>
      <c r="R823" s="6"/>
      <c r="S823" s="6"/>
      <c r="T823" s="6"/>
    </row>
    <row r="824" spans="1:20" ht="15.75" customHeight="1">
      <c r="A824" s="30"/>
      <c r="B824" s="6"/>
      <c r="C824" s="32"/>
      <c r="D824" s="32"/>
      <c r="E824" s="33"/>
      <c r="F824" s="31"/>
      <c r="G824" s="6"/>
      <c r="H824" s="6"/>
      <c r="I824" s="6"/>
      <c r="J824" s="6"/>
      <c r="K824" s="6"/>
      <c r="L824" s="6"/>
      <c r="M824" s="6"/>
      <c r="N824" s="6"/>
      <c r="O824" s="6"/>
      <c r="P824" s="6"/>
      <c r="Q824" s="6"/>
      <c r="R824" s="6"/>
      <c r="S824" s="6"/>
      <c r="T824" s="6"/>
    </row>
    <row r="825" spans="1:20" ht="15.75" customHeight="1">
      <c r="A825" s="30"/>
      <c r="B825" s="6"/>
      <c r="C825" s="32"/>
      <c r="D825" s="32"/>
      <c r="E825" s="33"/>
      <c r="F825" s="31"/>
      <c r="G825" s="6"/>
      <c r="H825" s="6"/>
      <c r="I825" s="6"/>
      <c r="J825" s="6"/>
      <c r="K825" s="6"/>
      <c r="L825" s="6"/>
      <c r="M825" s="6"/>
      <c r="N825" s="6"/>
      <c r="O825" s="6"/>
      <c r="P825" s="6"/>
      <c r="Q825" s="6"/>
      <c r="R825" s="6"/>
      <c r="S825" s="6"/>
      <c r="T825" s="6"/>
    </row>
    <row r="826" spans="1:20" ht="15.75" customHeight="1">
      <c r="A826" s="30"/>
      <c r="B826" s="6"/>
      <c r="C826" s="32"/>
      <c r="D826" s="32"/>
      <c r="E826" s="33"/>
      <c r="F826" s="31"/>
      <c r="G826" s="6"/>
      <c r="H826" s="6"/>
      <c r="I826" s="6"/>
      <c r="J826" s="6"/>
      <c r="K826" s="6"/>
      <c r="L826" s="6"/>
      <c r="M826" s="6"/>
      <c r="N826" s="6"/>
      <c r="O826" s="6"/>
      <c r="P826" s="6"/>
      <c r="Q826" s="6"/>
      <c r="R826" s="6"/>
      <c r="S826" s="6"/>
      <c r="T826" s="6"/>
    </row>
    <row r="827" spans="1:20" ht="15.75" customHeight="1">
      <c r="A827" s="30"/>
      <c r="B827" s="6"/>
      <c r="C827" s="32"/>
      <c r="D827" s="32"/>
      <c r="E827" s="33"/>
      <c r="F827" s="31"/>
      <c r="G827" s="6"/>
      <c r="H827" s="6"/>
      <c r="I827" s="6"/>
      <c r="J827" s="6"/>
      <c r="K827" s="6"/>
      <c r="L827" s="6"/>
      <c r="M827" s="6"/>
      <c r="N827" s="6"/>
      <c r="O827" s="6"/>
      <c r="P827" s="6"/>
      <c r="Q827" s="6"/>
      <c r="R827" s="6"/>
      <c r="S827" s="6"/>
      <c r="T827" s="6"/>
    </row>
    <row r="828" spans="1:20" ht="15.75" customHeight="1">
      <c r="A828" s="30"/>
      <c r="B828" s="6"/>
      <c r="C828" s="32"/>
      <c r="D828" s="32"/>
      <c r="E828" s="33"/>
      <c r="F828" s="31"/>
      <c r="G828" s="6"/>
      <c r="H828" s="6"/>
      <c r="I828" s="6"/>
      <c r="J828" s="6"/>
      <c r="K828" s="6"/>
      <c r="L828" s="6"/>
      <c r="M828" s="6"/>
      <c r="N828" s="6"/>
      <c r="O828" s="6"/>
      <c r="P828" s="6"/>
      <c r="Q828" s="6"/>
      <c r="R828" s="6"/>
      <c r="S828" s="6"/>
      <c r="T828" s="6"/>
    </row>
    <row r="829" spans="1:20" ht="15.75" customHeight="1">
      <c r="A829" s="30"/>
      <c r="B829" s="6"/>
      <c r="C829" s="32"/>
      <c r="D829" s="32"/>
      <c r="E829" s="33"/>
      <c r="F829" s="31"/>
      <c r="G829" s="6"/>
      <c r="H829" s="6"/>
      <c r="I829" s="6"/>
      <c r="J829" s="6"/>
      <c r="K829" s="6"/>
      <c r="L829" s="6"/>
      <c r="M829" s="6"/>
      <c r="N829" s="6"/>
      <c r="O829" s="6"/>
      <c r="P829" s="6"/>
      <c r="Q829" s="6"/>
      <c r="R829" s="6"/>
      <c r="S829" s="6"/>
      <c r="T829" s="6"/>
    </row>
    <row r="830" spans="1:20" ht="15.75" customHeight="1">
      <c r="A830" s="30"/>
      <c r="B830" s="6"/>
      <c r="C830" s="32"/>
      <c r="D830" s="32"/>
      <c r="E830" s="33"/>
      <c r="F830" s="31"/>
      <c r="G830" s="6"/>
      <c r="H830" s="6"/>
      <c r="I830" s="6"/>
      <c r="J830" s="6"/>
      <c r="K830" s="6"/>
      <c r="L830" s="6"/>
      <c r="M830" s="6"/>
      <c r="N830" s="6"/>
      <c r="O830" s="6"/>
      <c r="P830" s="6"/>
      <c r="Q830" s="6"/>
      <c r="R830" s="6"/>
      <c r="S830" s="6"/>
      <c r="T830" s="6"/>
    </row>
    <row r="831" spans="1:20" ht="15.75" customHeight="1">
      <c r="A831" s="30"/>
      <c r="B831" s="6"/>
      <c r="C831" s="32"/>
      <c r="D831" s="32"/>
      <c r="E831" s="33"/>
      <c r="F831" s="31"/>
      <c r="G831" s="6"/>
      <c r="H831" s="6"/>
      <c r="I831" s="6"/>
      <c r="J831" s="6"/>
      <c r="K831" s="6"/>
      <c r="L831" s="6"/>
      <c r="M831" s="6"/>
      <c r="N831" s="6"/>
      <c r="O831" s="6"/>
      <c r="P831" s="6"/>
      <c r="Q831" s="6"/>
      <c r="R831" s="6"/>
      <c r="S831" s="6"/>
      <c r="T831" s="6"/>
    </row>
    <row r="832" spans="1:20" ht="15.75" customHeight="1">
      <c r="A832" s="30"/>
      <c r="B832" s="6"/>
      <c r="C832" s="32"/>
      <c r="D832" s="32"/>
      <c r="E832" s="33"/>
      <c r="F832" s="31"/>
      <c r="G832" s="6"/>
      <c r="H832" s="6"/>
      <c r="I832" s="6"/>
      <c r="J832" s="6"/>
      <c r="K832" s="6"/>
      <c r="L832" s="6"/>
      <c r="M832" s="6"/>
      <c r="N832" s="6"/>
      <c r="O832" s="6"/>
      <c r="P832" s="6"/>
      <c r="Q832" s="6"/>
      <c r="R832" s="6"/>
      <c r="S832" s="6"/>
      <c r="T832" s="6"/>
    </row>
    <row r="833" spans="1:20" ht="15.75" customHeight="1">
      <c r="A833" s="30"/>
      <c r="B833" s="6"/>
      <c r="C833" s="32"/>
      <c r="D833" s="32"/>
      <c r="E833" s="33"/>
      <c r="F833" s="31"/>
      <c r="G833" s="6"/>
      <c r="H833" s="6"/>
      <c r="I833" s="6"/>
      <c r="J833" s="6"/>
      <c r="K833" s="6"/>
      <c r="L833" s="6"/>
      <c r="M833" s="6"/>
      <c r="N833" s="6"/>
      <c r="O833" s="6"/>
      <c r="P833" s="6"/>
      <c r="Q833" s="6"/>
      <c r="R833" s="6"/>
      <c r="S833" s="6"/>
      <c r="T833" s="6"/>
    </row>
    <row r="834" spans="1:20" ht="15.75" customHeight="1">
      <c r="A834" s="30"/>
      <c r="B834" s="6"/>
      <c r="C834" s="32"/>
      <c r="D834" s="32"/>
      <c r="E834" s="33"/>
      <c r="F834" s="31"/>
      <c r="G834" s="6"/>
      <c r="H834" s="6"/>
      <c r="I834" s="6"/>
      <c r="J834" s="6"/>
      <c r="K834" s="6"/>
      <c r="L834" s="6"/>
      <c r="M834" s="6"/>
      <c r="N834" s="6"/>
      <c r="O834" s="6"/>
      <c r="P834" s="6"/>
      <c r="Q834" s="6"/>
      <c r="R834" s="6"/>
      <c r="S834" s="6"/>
      <c r="T834" s="6"/>
    </row>
    <row r="835" spans="1:20" ht="15.75" customHeight="1">
      <c r="A835" s="30"/>
      <c r="B835" s="6"/>
      <c r="C835" s="32"/>
      <c r="D835" s="32"/>
      <c r="E835" s="33"/>
      <c r="F835" s="31"/>
      <c r="G835" s="6"/>
      <c r="H835" s="6"/>
      <c r="I835" s="6"/>
      <c r="J835" s="6"/>
      <c r="K835" s="6"/>
      <c r="L835" s="6"/>
      <c r="M835" s="6"/>
      <c r="N835" s="6"/>
      <c r="O835" s="6"/>
      <c r="P835" s="6"/>
      <c r="Q835" s="6"/>
      <c r="R835" s="6"/>
      <c r="S835" s="6"/>
      <c r="T835" s="6"/>
    </row>
    <row r="836" spans="1:20" ht="15.75" customHeight="1">
      <c r="A836" s="30"/>
      <c r="B836" s="6"/>
      <c r="C836" s="32"/>
      <c r="D836" s="32"/>
      <c r="E836" s="33"/>
      <c r="F836" s="31"/>
      <c r="G836" s="6"/>
      <c r="H836" s="6"/>
      <c r="I836" s="6"/>
      <c r="J836" s="6"/>
      <c r="K836" s="6"/>
      <c r="L836" s="6"/>
      <c r="M836" s="6"/>
      <c r="N836" s="6"/>
      <c r="O836" s="6"/>
      <c r="P836" s="6"/>
      <c r="Q836" s="6"/>
      <c r="R836" s="6"/>
      <c r="S836" s="6"/>
      <c r="T836" s="6"/>
    </row>
    <row r="837" spans="1:20" ht="15.75" customHeight="1">
      <c r="A837" s="30"/>
      <c r="B837" s="6"/>
      <c r="C837" s="32"/>
      <c r="D837" s="32"/>
      <c r="E837" s="33"/>
      <c r="F837" s="31"/>
      <c r="G837" s="6"/>
      <c r="H837" s="6"/>
      <c r="I837" s="6"/>
      <c r="J837" s="6"/>
      <c r="K837" s="6"/>
      <c r="L837" s="6"/>
      <c r="M837" s="6"/>
      <c r="N837" s="6"/>
      <c r="O837" s="6"/>
      <c r="P837" s="6"/>
      <c r="Q837" s="6"/>
      <c r="R837" s="6"/>
      <c r="S837" s="6"/>
      <c r="T837" s="6"/>
    </row>
    <row r="838" spans="1:20" ht="15.75" customHeight="1">
      <c r="A838" s="30"/>
      <c r="B838" s="6"/>
      <c r="C838" s="32"/>
      <c r="D838" s="32"/>
      <c r="E838" s="33"/>
      <c r="F838" s="31"/>
      <c r="G838" s="6"/>
      <c r="H838" s="6"/>
      <c r="I838" s="6"/>
      <c r="J838" s="6"/>
      <c r="K838" s="6"/>
      <c r="L838" s="6"/>
      <c r="M838" s="6"/>
      <c r="N838" s="6"/>
      <c r="O838" s="6"/>
      <c r="P838" s="6"/>
      <c r="Q838" s="6"/>
      <c r="R838" s="6"/>
      <c r="S838" s="6"/>
      <c r="T838" s="6"/>
    </row>
    <row r="839" spans="1:20" ht="15.75" customHeight="1">
      <c r="A839" s="30"/>
      <c r="B839" s="6"/>
      <c r="C839" s="32"/>
      <c r="D839" s="32"/>
      <c r="E839" s="33"/>
      <c r="F839" s="31"/>
      <c r="G839" s="6"/>
      <c r="H839" s="6"/>
      <c r="I839" s="6"/>
      <c r="J839" s="6"/>
      <c r="K839" s="6"/>
      <c r="L839" s="6"/>
      <c r="M839" s="6"/>
      <c r="N839" s="6"/>
      <c r="O839" s="6"/>
      <c r="P839" s="6"/>
      <c r="Q839" s="6"/>
      <c r="R839" s="6"/>
      <c r="S839" s="6"/>
      <c r="T839" s="6"/>
    </row>
    <row r="840" spans="1:20" ht="15.75" customHeight="1">
      <c r="A840" s="30"/>
      <c r="B840" s="6"/>
      <c r="C840" s="32"/>
      <c r="D840" s="32"/>
      <c r="E840" s="33"/>
      <c r="F840" s="31"/>
      <c r="G840" s="6"/>
      <c r="H840" s="6"/>
      <c r="I840" s="6"/>
      <c r="J840" s="6"/>
      <c r="K840" s="6"/>
      <c r="L840" s="6"/>
      <c r="M840" s="6"/>
      <c r="N840" s="6"/>
      <c r="O840" s="6"/>
      <c r="P840" s="6"/>
      <c r="Q840" s="6"/>
      <c r="R840" s="6"/>
      <c r="S840" s="6"/>
      <c r="T840" s="6"/>
    </row>
    <row r="841" spans="1:20" ht="15.75" customHeight="1">
      <c r="A841" s="30"/>
      <c r="B841" s="6"/>
      <c r="C841" s="32"/>
      <c r="D841" s="32"/>
      <c r="E841" s="33"/>
      <c r="F841" s="31"/>
      <c r="G841" s="6"/>
      <c r="H841" s="6"/>
      <c r="I841" s="6"/>
      <c r="J841" s="6"/>
      <c r="K841" s="6"/>
      <c r="L841" s="6"/>
      <c r="M841" s="6"/>
      <c r="N841" s="6"/>
      <c r="O841" s="6"/>
      <c r="P841" s="6"/>
      <c r="Q841" s="6"/>
      <c r="R841" s="6"/>
      <c r="S841" s="6"/>
      <c r="T841" s="6"/>
    </row>
    <row r="842" spans="1:20" ht="15.75" customHeight="1">
      <c r="A842" s="30"/>
      <c r="B842" s="6"/>
      <c r="C842" s="32"/>
      <c r="D842" s="32"/>
      <c r="E842" s="33"/>
      <c r="F842" s="31"/>
      <c r="G842" s="6"/>
      <c r="H842" s="6"/>
      <c r="I842" s="6"/>
      <c r="J842" s="6"/>
      <c r="K842" s="6"/>
      <c r="L842" s="6"/>
      <c r="M842" s="6"/>
      <c r="N842" s="6"/>
      <c r="O842" s="6"/>
      <c r="P842" s="6"/>
      <c r="Q842" s="6"/>
      <c r="R842" s="6"/>
      <c r="S842" s="6"/>
      <c r="T842" s="6"/>
    </row>
    <row r="843" spans="1:20" ht="15.75" customHeight="1">
      <c r="A843" s="30"/>
      <c r="B843" s="6"/>
      <c r="C843" s="32"/>
      <c r="D843" s="32"/>
      <c r="E843" s="33"/>
      <c r="F843" s="31"/>
      <c r="G843" s="6"/>
      <c r="H843" s="6"/>
      <c r="I843" s="6"/>
      <c r="J843" s="6"/>
      <c r="K843" s="6"/>
      <c r="L843" s="6"/>
      <c r="M843" s="6"/>
      <c r="N843" s="6"/>
      <c r="O843" s="6"/>
      <c r="P843" s="6"/>
      <c r="Q843" s="6"/>
      <c r="R843" s="6"/>
      <c r="S843" s="6"/>
      <c r="T843" s="6"/>
    </row>
    <row r="844" spans="1:20" ht="15.75" customHeight="1">
      <c r="A844" s="30"/>
      <c r="B844" s="6"/>
      <c r="C844" s="32"/>
      <c r="D844" s="32"/>
      <c r="E844" s="33"/>
      <c r="F844" s="31"/>
      <c r="G844" s="6"/>
      <c r="H844" s="6"/>
      <c r="I844" s="6"/>
      <c r="J844" s="6"/>
      <c r="K844" s="6"/>
      <c r="L844" s="6"/>
      <c r="M844" s="6"/>
      <c r="N844" s="6"/>
      <c r="O844" s="6"/>
      <c r="P844" s="6"/>
      <c r="Q844" s="6"/>
      <c r="R844" s="6"/>
      <c r="S844" s="6"/>
      <c r="T844" s="6"/>
    </row>
    <row r="845" spans="1:20" ht="15.75" customHeight="1">
      <c r="A845" s="30"/>
      <c r="B845" s="6"/>
      <c r="C845" s="32"/>
      <c r="D845" s="32"/>
      <c r="E845" s="33"/>
      <c r="F845" s="31"/>
      <c r="G845" s="6"/>
      <c r="H845" s="6"/>
      <c r="I845" s="6"/>
      <c r="J845" s="6"/>
      <c r="K845" s="6"/>
      <c r="L845" s="6"/>
      <c r="M845" s="6"/>
      <c r="N845" s="6"/>
      <c r="O845" s="6"/>
      <c r="P845" s="6"/>
      <c r="Q845" s="6"/>
      <c r="R845" s="6"/>
      <c r="S845" s="6"/>
      <c r="T845" s="6"/>
    </row>
    <row r="846" spans="1:20" ht="15.75" customHeight="1">
      <c r="A846" s="30"/>
      <c r="B846" s="6"/>
      <c r="C846" s="32"/>
      <c r="D846" s="32"/>
      <c r="E846" s="33"/>
      <c r="F846" s="31"/>
      <c r="G846" s="6"/>
      <c r="H846" s="6"/>
      <c r="I846" s="6"/>
      <c r="J846" s="6"/>
      <c r="K846" s="6"/>
      <c r="L846" s="6"/>
      <c r="M846" s="6"/>
      <c r="N846" s="6"/>
      <c r="O846" s="6"/>
      <c r="P846" s="6"/>
      <c r="Q846" s="6"/>
      <c r="R846" s="6"/>
      <c r="S846" s="6"/>
      <c r="T846" s="6"/>
    </row>
    <row r="847" spans="1:20" ht="15.75" customHeight="1">
      <c r="A847" s="30"/>
      <c r="B847" s="6"/>
      <c r="C847" s="32"/>
      <c r="D847" s="32"/>
      <c r="E847" s="33"/>
      <c r="F847" s="31"/>
      <c r="G847" s="6"/>
      <c r="H847" s="6"/>
      <c r="I847" s="6"/>
      <c r="J847" s="6"/>
      <c r="K847" s="6"/>
      <c r="L847" s="6"/>
      <c r="M847" s="6"/>
      <c r="N847" s="6"/>
      <c r="O847" s="6"/>
      <c r="P847" s="6"/>
      <c r="Q847" s="6"/>
      <c r="R847" s="6"/>
      <c r="S847" s="6"/>
      <c r="T847" s="6"/>
    </row>
    <row r="848" spans="1:20" ht="15.75" customHeight="1">
      <c r="A848" s="30"/>
      <c r="B848" s="6"/>
      <c r="C848" s="32"/>
      <c r="D848" s="32"/>
      <c r="E848" s="33"/>
      <c r="F848" s="31"/>
      <c r="G848" s="6"/>
      <c r="H848" s="6"/>
      <c r="I848" s="6"/>
      <c r="J848" s="6"/>
      <c r="K848" s="6"/>
      <c r="L848" s="6"/>
      <c r="M848" s="6"/>
      <c r="N848" s="6"/>
      <c r="O848" s="6"/>
      <c r="P848" s="6"/>
      <c r="Q848" s="6"/>
      <c r="R848" s="6"/>
      <c r="S848" s="6"/>
      <c r="T848" s="6"/>
    </row>
    <row r="849" spans="1:20" ht="15.75" customHeight="1">
      <c r="A849" s="30"/>
      <c r="B849" s="6"/>
      <c r="C849" s="32"/>
      <c r="D849" s="32"/>
      <c r="E849" s="33"/>
      <c r="F849" s="31"/>
      <c r="G849" s="6"/>
      <c r="H849" s="6"/>
      <c r="I849" s="6"/>
      <c r="J849" s="6"/>
      <c r="K849" s="6"/>
      <c r="L849" s="6"/>
      <c r="M849" s="6"/>
      <c r="N849" s="6"/>
      <c r="O849" s="6"/>
      <c r="P849" s="6"/>
      <c r="Q849" s="6"/>
      <c r="R849" s="6"/>
      <c r="S849" s="6"/>
      <c r="T849" s="6"/>
    </row>
    <row r="850" spans="1:20" ht="15.75" customHeight="1">
      <c r="A850" s="30"/>
      <c r="B850" s="6"/>
      <c r="C850" s="32"/>
      <c r="D850" s="32"/>
      <c r="E850" s="33"/>
      <c r="F850" s="31"/>
      <c r="G850" s="6"/>
      <c r="H850" s="6"/>
      <c r="I850" s="6"/>
      <c r="J850" s="6"/>
      <c r="K850" s="6"/>
      <c r="L850" s="6"/>
      <c r="M850" s="6"/>
      <c r="N850" s="6"/>
      <c r="O850" s="6"/>
      <c r="P850" s="6"/>
      <c r="Q850" s="6"/>
      <c r="R850" s="6"/>
      <c r="S850" s="6"/>
      <c r="T850" s="6"/>
    </row>
    <row r="851" spans="1:20" ht="15.75" customHeight="1">
      <c r="A851" s="30"/>
      <c r="B851" s="6"/>
      <c r="C851" s="32"/>
      <c r="D851" s="32"/>
      <c r="E851" s="33"/>
      <c r="F851" s="31"/>
      <c r="G851" s="6"/>
      <c r="H851" s="6"/>
      <c r="I851" s="6"/>
      <c r="J851" s="6"/>
      <c r="K851" s="6"/>
      <c r="L851" s="6"/>
      <c r="M851" s="6"/>
      <c r="N851" s="6"/>
      <c r="O851" s="6"/>
      <c r="P851" s="6"/>
      <c r="Q851" s="6"/>
      <c r="R851" s="6"/>
      <c r="S851" s="6"/>
      <c r="T851" s="6"/>
    </row>
    <row r="852" spans="1:20" ht="15.75" customHeight="1">
      <c r="A852" s="30"/>
      <c r="B852" s="6"/>
      <c r="C852" s="32"/>
      <c r="D852" s="32"/>
      <c r="E852" s="33"/>
      <c r="F852" s="31"/>
      <c r="G852" s="6"/>
      <c r="H852" s="6"/>
      <c r="I852" s="6"/>
      <c r="J852" s="6"/>
      <c r="K852" s="6"/>
      <c r="L852" s="6"/>
      <c r="M852" s="6"/>
      <c r="N852" s="6"/>
      <c r="O852" s="6"/>
      <c r="P852" s="6"/>
      <c r="Q852" s="6"/>
      <c r="R852" s="6"/>
      <c r="S852" s="6"/>
      <c r="T852" s="6"/>
    </row>
    <row r="853" spans="1:20" ht="15.75" customHeight="1">
      <c r="A853" s="30"/>
      <c r="B853" s="6"/>
      <c r="C853" s="32"/>
      <c r="D853" s="32"/>
      <c r="E853" s="33"/>
      <c r="F853" s="31"/>
      <c r="G853" s="6"/>
      <c r="H853" s="6"/>
      <c r="I853" s="6"/>
      <c r="J853" s="6"/>
      <c r="K853" s="6"/>
      <c r="L853" s="6"/>
      <c r="M853" s="6"/>
      <c r="N853" s="6"/>
      <c r="O853" s="6"/>
      <c r="P853" s="6"/>
      <c r="Q853" s="6"/>
      <c r="R853" s="6"/>
      <c r="S853" s="6"/>
      <c r="T853" s="6"/>
    </row>
    <row r="854" spans="1:20" ht="15.75" customHeight="1">
      <c r="A854" s="30"/>
      <c r="B854" s="6"/>
      <c r="C854" s="32"/>
      <c r="D854" s="32"/>
      <c r="E854" s="33"/>
      <c r="F854" s="31"/>
      <c r="G854" s="6"/>
      <c r="H854" s="6"/>
      <c r="I854" s="6"/>
      <c r="J854" s="6"/>
      <c r="K854" s="6"/>
      <c r="L854" s="6"/>
      <c r="M854" s="6"/>
      <c r="N854" s="6"/>
      <c r="O854" s="6"/>
      <c r="P854" s="6"/>
      <c r="Q854" s="6"/>
      <c r="R854" s="6"/>
      <c r="S854" s="6"/>
      <c r="T854" s="6"/>
    </row>
    <row r="855" spans="1:20" ht="15.75" customHeight="1">
      <c r="A855" s="30"/>
      <c r="B855" s="6"/>
      <c r="C855" s="32"/>
      <c r="D855" s="32"/>
      <c r="E855" s="33"/>
      <c r="F855" s="31"/>
      <c r="G855" s="6"/>
      <c r="H855" s="6"/>
      <c r="I855" s="6"/>
      <c r="J855" s="6"/>
      <c r="K855" s="6"/>
      <c r="L855" s="6"/>
      <c r="M855" s="6"/>
      <c r="N855" s="6"/>
      <c r="O855" s="6"/>
      <c r="P855" s="6"/>
      <c r="Q855" s="6"/>
      <c r="R855" s="6"/>
      <c r="S855" s="6"/>
      <c r="T855" s="6"/>
    </row>
    <row r="856" spans="1:20" ht="15.75" customHeight="1">
      <c r="A856" s="30"/>
      <c r="B856" s="6"/>
      <c r="C856" s="32"/>
      <c r="D856" s="32"/>
      <c r="E856" s="33"/>
      <c r="F856" s="31"/>
      <c r="G856" s="6"/>
      <c r="H856" s="6"/>
      <c r="I856" s="6"/>
      <c r="J856" s="6"/>
      <c r="K856" s="6"/>
      <c r="L856" s="6"/>
      <c r="M856" s="6"/>
      <c r="N856" s="6"/>
      <c r="O856" s="6"/>
      <c r="P856" s="6"/>
      <c r="Q856" s="6"/>
      <c r="R856" s="6"/>
      <c r="S856" s="6"/>
      <c r="T856" s="6"/>
    </row>
    <row r="857" spans="1:20" ht="15.75" customHeight="1">
      <c r="A857" s="30"/>
      <c r="B857" s="6"/>
      <c r="C857" s="32"/>
      <c r="D857" s="32"/>
      <c r="E857" s="33"/>
      <c r="F857" s="31"/>
      <c r="G857" s="6"/>
      <c r="H857" s="6"/>
      <c r="I857" s="6"/>
      <c r="J857" s="6"/>
      <c r="K857" s="6"/>
      <c r="L857" s="6"/>
      <c r="M857" s="6"/>
      <c r="N857" s="6"/>
      <c r="O857" s="6"/>
      <c r="P857" s="6"/>
      <c r="Q857" s="6"/>
      <c r="R857" s="6"/>
      <c r="S857" s="6"/>
      <c r="T857" s="6"/>
    </row>
    <row r="858" spans="1:20" ht="15.75" customHeight="1">
      <c r="A858" s="30"/>
      <c r="B858" s="6"/>
      <c r="C858" s="32"/>
      <c r="D858" s="32"/>
      <c r="E858" s="33"/>
      <c r="F858" s="31"/>
      <c r="G858" s="6"/>
      <c r="H858" s="6"/>
      <c r="I858" s="6"/>
      <c r="J858" s="6"/>
      <c r="K858" s="6"/>
      <c r="L858" s="6"/>
      <c r="M858" s="6"/>
      <c r="N858" s="6"/>
      <c r="O858" s="6"/>
      <c r="P858" s="6"/>
      <c r="Q858" s="6"/>
      <c r="R858" s="6"/>
      <c r="S858" s="6"/>
      <c r="T858" s="6"/>
    </row>
    <row r="859" spans="1:20" ht="15.75" customHeight="1">
      <c r="A859" s="30"/>
      <c r="B859" s="6"/>
      <c r="C859" s="32"/>
      <c r="D859" s="32"/>
      <c r="E859" s="33"/>
      <c r="F859" s="31"/>
      <c r="G859" s="6"/>
      <c r="H859" s="6"/>
      <c r="I859" s="6"/>
      <c r="J859" s="6"/>
      <c r="K859" s="6"/>
      <c r="L859" s="6"/>
      <c r="M859" s="6"/>
      <c r="N859" s="6"/>
      <c r="O859" s="6"/>
      <c r="P859" s="6"/>
      <c r="Q859" s="6"/>
      <c r="R859" s="6"/>
      <c r="S859" s="6"/>
      <c r="T859" s="6"/>
    </row>
    <row r="860" spans="1:20" ht="15.75" customHeight="1">
      <c r="A860" s="30"/>
      <c r="B860" s="6"/>
      <c r="C860" s="32"/>
      <c r="D860" s="32"/>
      <c r="E860" s="33"/>
      <c r="F860" s="31"/>
      <c r="G860" s="6"/>
      <c r="H860" s="6"/>
      <c r="I860" s="6"/>
      <c r="J860" s="6"/>
      <c r="K860" s="6"/>
      <c r="L860" s="6"/>
      <c r="M860" s="6"/>
      <c r="N860" s="6"/>
      <c r="O860" s="6"/>
      <c r="P860" s="6"/>
      <c r="Q860" s="6"/>
      <c r="R860" s="6"/>
      <c r="S860" s="6"/>
      <c r="T860" s="6"/>
    </row>
    <row r="861" spans="1:20" ht="15.75" customHeight="1">
      <c r="A861" s="30"/>
      <c r="B861" s="6"/>
      <c r="C861" s="32"/>
      <c r="D861" s="32"/>
      <c r="E861" s="33"/>
      <c r="F861" s="31"/>
      <c r="G861" s="6"/>
      <c r="H861" s="6"/>
      <c r="I861" s="6"/>
      <c r="J861" s="6"/>
      <c r="K861" s="6"/>
      <c r="L861" s="6"/>
      <c r="M861" s="6"/>
      <c r="N861" s="6"/>
      <c r="O861" s="6"/>
      <c r="P861" s="6"/>
      <c r="Q861" s="6"/>
      <c r="R861" s="6"/>
      <c r="S861" s="6"/>
      <c r="T861" s="6"/>
    </row>
    <row r="862" spans="1:20" ht="15.75" customHeight="1">
      <c r="A862" s="30"/>
      <c r="B862" s="6"/>
      <c r="C862" s="32"/>
      <c r="D862" s="32"/>
      <c r="E862" s="33"/>
      <c r="F862" s="31"/>
      <c r="G862" s="6"/>
      <c r="H862" s="6"/>
      <c r="I862" s="6"/>
      <c r="J862" s="6"/>
      <c r="K862" s="6"/>
      <c r="L862" s="6"/>
      <c r="M862" s="6"/>
      <c r="N862" s="6"/>
      <c r="O862" s="6"/>
      <c r="P862" s="6"/>
      <c r="Q862" s="6"/>
      <c r="R862" s="6"/>
      <c r="S862" s="6"/>
      <c r="T862" s="6"/>
    </row>
    <row r="863" spans="1:20" ht="15.75" customHeight="1">
      <c r="A863" s="30"/>
      <c r="B863" s="6"/>
      <c r="C863" s="32"/>
      <c r="D863" s="32"/>
      <c r="E863" s="33"/>
      <c r="F863" s="31"/>
      <c r="G863" s="6"/>
      <c r="H863" s="6"/>
      <c r="I863" s="6"/>
      <c r="J863" s="6"/>
      <c r="K863" s="6"/>
      <c r="L863" s="6"/>
      <c r="M863" s="6"/>
      <c r="N863" s="6"/>
      <c r="O863" s="6"/>
      <c r="P863" s="6"/>
      <c r="Q863" s="6"/>
      <c r="R863" s="6"/>
      <c r="S863" s="6"/>
      <c r="T863" s="6"/>
    </row>
    <row r="864" spans="1:20" ht="15.75" customHeight="1">
      <c r="A864" s="30"/>
      <c r="B864" s="6"/>
      <c r="C864" s="32"/>
      <c r="D864" s="32"/>
      <c r="E864" s="33"/>
      <c r="F864" s="31"/>
      <c r="G864" s="6"/>
      <c r="H864" s="6"/>
      <c r="I864" s="6"/>
      <c r="J864" s="6"/>
      <c r="K864" s="6"/>
      <c r="L864" s="6"/>
      <c r="M864" s="6"/>
      <c r="N864" s="6"/>
      <c r="O864" s="6"/>
      <c r="P864" s="6"/>
      <c r="Q864" s="6"/>
      <c r="R864" s="6"/>
      <c r="S864" s="6"/>
      <c r="T864" s="6"/>
    </row>
    <row r="865" spans="1:20" ht="15.75" customHeight="1">
      <c r="A865" s="30"/>
      <c r="B865" s="6"/>
      <c r="C865" s="32"/>
      <c r="D865" s="32"/>
      <c r="E865" s="33"/>
      <c r="F865" s="31"/>
      <c r="G865" s="6"/>
      <c r="H865" s="6"/>
      <c r="I865" s="6"/>
      <c r="J865" s="6"/>
      <c r="K865" s="6"/>
      <c r="L865" s="6"/>
      <c r="M865" s="6"/>
      <c r="N865" s="6"/>
      <c r="O865" s="6"/>
      <c r="P865" s="6"/>
      <c r="Q865" s="6"/>
      <c r="R865" s="6"/>
      <c r="S865" s="6"/>
      <c r="T865" s="6"/>
    </row>
    <row r="866" spans="1:20" ht="15.75" customHeight="1">
      <c r="A866" s="30"/>
      <c r="B866" s="6"/>
      <c r="C866" s="32"/>
      <c r="D866" s="32"/>
      <c r="E866" s="33"/>
      <c r="F866" s="31"/>
      <c r="G866" s="6"/>
      <c r="H866" s="6"/>
      <c r="I866" s="6"/>
      <c r="J866" s="6"/>
      <c r="K866" s="6"/>
      <c r="L866" s="6"/>
      <c r="M866" s="6"/>
      <c r="N866" s="6"/>
      <c r="O866" s="6"/>
      <c r="P866" s="6"/>
      <c r="Q866" s="6"/>
      <c r="R866" s="6"/>
      <c r="S866" s="6"/>
      <c r="T866" s="6"/>
    </row>
    <row r="867" spans="1:20" ht="15.75" customHeight="1">
      <c r="A867" s="30"/>
      <c r="B867" s="6"/>
      <c r="C867" s="32"/>
      <c r="D867" s="32"/>
      <c r="E867" s="33"/>
      <c r="F867" s="31"/>
      <c r="G867" s="6"/>
      <c r="H867" s="6"/>
      <c r="I867" s="6"/>
      <c r="J867" s="6"/>
      <c r="K867" s="6"/>
      <c r="L867" s="6"/>
      <c r="M867" s="6"/>
      <c r="N867" s="6"/>
      <c r="O867" s="6"/>
      <c r="P867" s="6"/>
      <c r="Q867" s="6"/>
      <c r="R867" s="6"/>
      <c r="S867" s="6"/>
      <c r="T867" s="6"/>
    </row>
    <row r="868" spans="1:20" ht="15.75" customHeight="1">
      <c r="A868" s="30"/>
      <c r="B868" s="6"/>
      <c r="C868" s="32"/>
      <c r="D868" s="32"/>
      <c r="E868" s="33"/>
      <c r="F868" s="31"/>
      <c r="G868" s="6"/>
      <c r="H868" s="6"/>
      <c r="I868" s="6"/>
      <c r="J868" s="6"/>
      <c r="K868" s="6"/>
      <c r="L868" s="6"/>
      <c r="M868" s="6"/>
      <c r="N868" s="6"/>
      <c r="O868" s="6"/>
      <c r="P868" s="6"/>
      <c r="Q868" s="6"/>
      <c r="R868" s="6"/>
      <c r="S868" s="6"/>
      <c r="T868" s="6"/>
    </row>
    <row r="869" spans="1:20" ht="15.75" customHeight="1">
      <c r="A869" s="30"/>
      <c r="B869" s="6"/>
      <c r="C869" s="32"/>
      <c r="D869" s="32"/>
      <c r="E869" s="33"/>
      <c r="F869" s="31"/>
      <c r="G869" s="6"/>
      <c r="H869" s="6"/>
      <c r="I869" s="6"/>
      <c r="J869" s="6"/>
      <c r="K869" s="6"/>
      <c r="L869" s="6"/>
      <c r="M869" s="6"/>
      <c r="N869" s="6"/>
      <c r="O869" s="6"/>
      <c r="P869" s="6"/>
      <c r="Q869" s="6"/>
      <c r="R869" s="6"/>
      <c r="S869" s="6"/>
      <c r="T869" s="6"/>
    </row>
    <row r="870" spans="1:20" ht="15.75" customHeight="1">
      <c r="A870" s="30"/>
      <c r="B870" s="6"/>
      <c r="C870" s="32"/>
      <c r="D870" s="32"/>
      <c r="E870" s="33"/>
      <c r="F870" s="31"/>
      <c r="G870" s="6"/>
      <c r="H870" s="6"/>
      <c r="I870" s="6"/>
      <c r="J870" s="6"/>
      <c r="K870" s="6"/>
      <c r="L870" s="6"/>
      <c r="M870" s="6"/>
      <c r="N870" s="6"/>
      <c r="O870" s="6"/>
      <c r="P870" s="6"/>
      <c r="Q870" s="6"/>
      <c r="R870" s="6"/>
      <c r="S870" s="6"/>
      <c r="T870" s="6"/>
    </row>
    <row r="871" spans="1:20" ht="15.75" customHeight="1">
      <c r="A871" s="30"/>
      <c r="B871" s="6"/>
      <c r="C871" s="32"/>
      <c r="D871" s="32"/>
      <c r="E871" s="33"/>
      <c r="F871" s="31"/>
      <c r="G871" s="6"/>
      <c r="H871" s="6"/>
      <c r="I871" s="6"/>
      <c r="J871" s="6"/>
      <c r="K871" s="6"/>
      <c r="L871" s="6"/>
      <c r="M871" s="6"/>
      <c r="N871" s="6"/>
      <c r="O871" s="6"/>
      <c r="P871" s="6"/>
      <c r="Q871" s="6"/>
      <c r="R871" s="6"/>
      <c r="S871" s="6"/>
      <c r="T871" s="6"/>
    </row>
    <row r="872" spans="1:20" ht="15.75" customHeight="1">
      <c r="A872" s="30"/>
      <c r="B872" s="6"/>
      <c r="C872" s="32"/>
      <c r="D872" s="32"/>
      <c r="E872" s="33"/>
      <c r="F872" s="31"/>
      <c r="G872" s="6"/>
      <c r="H872" s="6"/>
      <c r="I872" s="6"/>
      <c r="J872" s="6"/>
      <c r="K872" s="6"/>
      <c r="L872" s="6"/>
      <c r="M872" s="6"/>
      <c r="N872" s="6"/>
      <c r="O872" s="6"/>
      <c r="P872" s="6"/>
      <c r="Q872" s="6"/>
      <c r="R872" s="6"/>
      <c r="S872" s="6"/>
      <c r="T872" s="6"/>
    </row>
    <row r="873" spans="1:20" ht="15.75" customHeight="1">
      <c r="A873" s="30"/>
      <c r="B873" s="6"/>
      <c r="C873" s="32"/>
      <c r="D873" s="32"/>
      <c r="E873" s="33"/>
      <c r="F873" s="31"/>
      <c r="G873" s="6"/>
      <c r="H873" s="6"/>
      <c r="I873" s="6"/>
      <c r="J873" s="6"/>
      <c r="K873" s="6"/>
      <c r="L873" s="6"/>
      <c r="M873" s="6"/>
      <c r="N873" s="6"/>
      <c r="O873" s="6"/>
      <c r="P873" s="6"/>
      <c r="Q873" s="6"/>
      <c r="R873" s="6"/>
      <c r="S873" s="6"/>
      <c r="T873" s="6"/>
    </row>
    <row r="874" spans="1:20" ht="15.75" customHeight="1">
      <c r="A874" s="30"/>
      <c r="B874" s="6"/>
      <c r="C874" s="32"/>
      <c r="D874" s="32"/>
      <c r="E874" s="33"/>
      <c r="F874" s="31"/>
      <c r="G874" s="6"/>
      <c r="H874" s="6"/>
      <c r="I874" s="6"/>
      <c r="J874" s="6"/>
      <c r="K874" s="6"/>
      <c r="L874" s="6"/>
      <c r="M874" s="6"/>
      <c r="N874" s="6"/>
      <c r="O874" s="6"/>
      <c r="P874" s="6"/>
      <c r="Q874" s="6"/>
      <c r="R874" s="6"/>
      <c r="S874" s="6"/>
      <c r="T874" s="6"/>
    </row>
    <row r="875" spans="1:20" ht="15.75" customHeight="1">
      <c r="A875" s="30"/>
      <c r="B875" s="6"/>
      <c r="C875" s="32"/>
      <c r="D875" s="32"/>
      <c r="E875" s="33"/>
      <c r="F875" s="31"/>
      <c r="G875" s="6"/>
      <c r="H875" s="6"/>
      <c r="I875" s="6"/>
      <c r="J875" s="6"/>
      <c r="K875" s="6"/>
      <c r="L875" s="6"/>
      <c r="M875" s="6"/>
      <c r="N875" s="6"/>
      <c r="O875" s="6"/>
      <c r="P875" s="6"/>
      <c r="Q875" s="6"/>
      <c r="R875" s="6"/>
      <c r="S875" s="6"/>
      <c r="T875" s="6"/>
    </row>
    <row r="876" spans="1:20" ht="15.75" customHeight="1">
      <c r="A876" s="30"/>
      <c r="B876" s="6"/>
      <c r="C876" s="32"/>
      <c r="D876" s="32"/>
      <c r="E876" s="33"/>
      <c r="F876" s="31"/>
      <c r="G876" s="6"/>
      <c r="H876" s="6"/>
      <c r="I876" s="6"/>
      <c r="J876" s="6"/>
      <c r="K876" s="6"/>
      <c r="L876" s="6"/>
      <c r="M876" s="6"/>
      <c r="N876" s="6"/>
      <c r="O876" s="6"/>
      <c r="P876" s="6"/>
      <c r="Q876" s="6"/>
      <c r="R876" s="6"/>
      <c r="S876" s="6"/>
      <c r="T876" s="6"/>
    </row>
    <row r="877" spans="1:20" ht="15.75" customHeight="1">
      <c r="A877" s="30"/>
      <c r="B877" s="6"/>
      <c r="C877" s="32"/>
      <c r="D877" s="32"/>
      <c r="E877" s="33"/>
      <c r="F877" s="31"/>
      <c r="G877" s="6"/>
      <c r="H877" s="6"/>
      <c r="I877" s="6"/>
      <c r="J877" s="6"/>
      <c r="K877" s="6"/>
      <c r="L877" s="6"/>
      <c r="M877" s="6"/>
      <c r="N877" s="6"/>
      <c r="O877" s="6"/>
      <c r="P877" s="6"/>
      <c r="Q877" s="6"/>
      <c r="R877" s="6"/>
      <c r="S877" s="6"/>
      <c r="T877" s="6"/>
    </row>
    <row r="878" spans="1:20" ht="15.75" customHeight="1">
      <c r="A878" s="30"/>
      <c r="B878" s="6"/>
      <c r="C878" s="32"/>
      <c r="D878" s="32"/>
      <c r="E878" s="33"/>
      <c r="F878" s="31"/>
      <c r="G878" s="6"/>
      <c r="H878" s="6"/>
      <c r="I878" s="6"/>
      <c r="J878" s="6"/>
      <c r="K878" s="6"/>
      <c r="L878" s="6"/>
      <c r="M878" s="6"/>
      <c r="N878" s="6"/>
      <c r="O878" s="6"/>
      <c r="P878" s="6"/>
      <c r="Q878" s="6"/>
      <c r="R878" s="6"/>
      <c r="S878" s="6"/>
      <c r="T878" s="6"/>
    </row>
    <row r="879" spans="1:20" ht="15.75" customHeight="1">
      <c r="A879" s="30"/>
      <c r="B879" s="6"/>
      <c r="C879" s="32"/>
      <c r="D879" s="32"/>
      <c r="E879" s="33"/>
      <c r="F879" s="31"/>
      <c r="G879" s="6"/>
      <c r="H879" s="6"/>
      <c r="I879" s="6"/>
      <c r="J879" s="6"/>
      <c r="K879" s="6"/>
      <c r="L879" s="6"/>
      <c r="M879" s="6"/>
      <c r="N879" s="6"/>
      <c r="O879" s="6"/>
      <c r="P879" s="6"/>
      <c r="Q879" s="6"/>
      <c r="R879" s="6"/>
      <c r="S879" s="6"/>
      <c r="T879" s="6"/>
    </row>
    <row r="880" spans="1:20" ht="15.75" customHeight="1">
      <c r="A880" s="30"/>
      <c r="B880" s="6"/>
      <c r="C880" s="32"/>
      <c r="D880" s="32"/>
      <c r="E880" s="33"/>
      <c r="F880" s="31"/>
      <c r="G880" s="6"/>
      <c r="H880" s="6"/>
      <c r="I880" s="6"/>
      <c r="J880" s="6"/>
      <c r="K880" s="6"/>
      <c r="L880" s="6"/>
      <c r="M880" s="6"/>
      <c r="N880" s="6"/>
      <c r="O880" s="6"/>
      <c r="P880" s="6"/>
      <c r="Q880" s="6"/>
      <c r="R880" s="6"/>
      <c r="S880" s="6"/>
      <c r="T880" s="6"/>
    </row>
    <row r="881" spans="1:20" ht="15.75" customHeight="1">
      <c r="A881" s="30"/>
      <c r="B881" s="6"/>
      <c r="C881" s="32"/>
      <c r="D881" s="32"/>
      <c r="E881" s="33"/>
      <c r="F881" s="31"/>
      <c r="G881" s="6"/>
      <c r="H881" s="6"/>
      <c r="I881" s="6"/>
      <c r="J881" s="6"/>
      <c r="K881" s="6"/>
      <c r="L881" s="6"/>
      <c r="M881" s="6"/>
      <c r="N881" s="6"/>
      <c r="O881" s="6"/>
      <c r="P881" s="6"/>
      <c r="Q881" s="6"/>
      <c r="R881" s="6"/>
      <c r="S881" s="6"/>
      <c r="T881" s="6"/>
    </row>
    <row r="882" spans="1:20" ht="15.75" customHeight="1">
      <c r="A882" s="30"/>
      <c r="B882" s="6"/>
      <c r="C882" s="32"/>
      <c r="D882" s="32"/>
      <c r="E882" s="33"/>
      <c r="F882" s="31"/>
      <c r="G882" s="6"/>
      <c r="H882" s="6"/>
      <c r="I882" s="6"/>
      <c r="J882" s="6"/>
      <c r="K882" s="6"/>
      <c r="L882" s="6"/>
      <c r="M882" s="6"/>
      <c r="N882" s="6"/>
      <c r="O882" s="6"/>
      <c r="P882" s="6"/>
      <c r="Q882" s="6"/>
      <c r="R882" s="6"/>
      <c r="S882" s="6"/>
      <c r="T882" s="6"/>
    </row>
    <row r="883" spans="1:20" ht="15.75" customHeight="1">
      <c r="A883" s="30"/>
      <c r="B883" s="6"/>
      <c r="C883" s="32"/>
      <c r="D883" s="32"/>
      <c r="E883" s="33"/>
      <c r="F883" s="31"/>
      <c r="G883" s="6"/>
      <c r="H883" s="6"/>
      <c r="I883" s="6"/>
      <c r="J883" s="6"/>
      <c r="K883" s="6"/>
      <c r="L883" s="6"/>
      <c r="M883" s="6"/>
      <c r="N883" s="6"/>
      <c r="O883" s="6"/>
      <c r="P883" s="6"/>
      <c r="Q883" s="6"/>
      <c r="R883" s="6"/>
      <c r="S883" s="6"/>
      <c r="T883" s="6"/>
    </row>
    <row r="884" spans="1:20" ht="15.75" customHeight="1">
      <c r="A884" s="30"/>
      <c r="B884" s="6"/>
      <c r="C884" s="32"/>
      <c r="D884" s="32"/>
      <c r="E884" s="33"/>
      <c r="F884" s="31"/>
      <c r="G884" s="6"/>
      <c r="H884" s="6"/>
      <c r="I884" s="6"/>
      <c r="J884" s="6"/>
      <c r="K884" s="6"/>
      <c r="L884" s="6"/>
      <c r="M884" s="6"/>
      <c r="N884" s="6"/>
      <c r="O884" s="6"/>
      <c r="P884" s="6"/>
      <c r="Q884" s="6"/>
      <c r="R884" s="6"/>
      <c r="S884" s="6"/>
      <c r="T884" s="6"/>
    </row>
    <row r="885" spans="1:20" ht="15.75" customHeight="1">
      <c r="A885" s="30"/>
      <c r="B885" s="6"/>
      <c r="C885" s="32"/>
      <c r="D885" s="32"/>
      <c r="E885" s="33"/>
      <c r="F885" s="31"/>
      <c r="G885" s="6"/>
      <c r="H885" s="6"/>
      <c r="I885" s="6"/>
      <c r="J885" s="6"/>
      <c r="K885" s="6"/>
      <c r="L885" s="6"/>
      <c r="M885" s="6"/>
      <c r="N885" s="6"/>
      <c r="O885" s="6"/>
      <c r="P885" s="6"/>
      <c r="Q885" s="6"/>
      <c r="R885" s="6"/>
      <c r="S885" s="6"/>
      <c r="T885" s="6"/>
    </row>
    <row r="886" spans="1:20" ht="15.75" customHeight="1">
      <c r="A886" s="30"/>
      <c r="B886" s="6"/>
      <c r="C886" s="32"/>
      <c r="D886" s="32"/>
      <c r="E886" s="33"/>
      <c r="F886" s="31"/>
      <c r="G886" s="6"/>
      <c r="H886" s="6"/>
      <c r="I886" s="6"/>
      <c r="J886" s="6"/>
      <c r="K886" s="6"/>
      <c r="L886" s="6"/>
      <c r="M886" s="6"/>
      <c r="N886" s="6"/>
      <c r="O886" s="6"/>
      <c r="P886" s="6"/>
      <c r="Q886" s="6"/>
      <c r="R886" s="6"/>
      <c r="S886" s="6"/>
      <c r="T886" s="6"/>
    </row>
    <row r="887" spans="1:20" ht="15.75" customHeight="1">
      <c r="A887" s="30"/>
      <c r="B887" s="6"/>
      <c r="C887" s="32"/>
      <c r="D887" s="32"/>
      <c r="E887" s="33"/>
      <c r="F887" s="31"/>
      <c r="G887" s="6"/>
      <c r="H887" s="6"/>
      <c r="I887" s="6"/>
      <c r="J887" s="6"/>
      <c r="K887" s="6"/>
      <c r="L887" s="6"/>
      <c r="M887" s="6"/>
      <c r="N887" s="6"/>
      <c r="O887" s="6"/>
      <c r="P887" s="6"/>
      <c r="Q887" s="6"/>
      <c r="R887" s="6"/>
      <c r="S887" s="6"/>
      <c r="T887" s="6"/>
    </row>
    <row r="888" spans="1:20" ht="15.75" customHeight="1">
      <c r="A888" s="30"/>
      <c r="B888" s="6"/>
      <c r="C888" s="32"/>
      <c r="D888" s="32"/>
      <c r="E888" s="33"/>
      <c r="F888" s="31"/>
      <c r="G888" s="6"/>
      <c r="H888" s="6"/>
      <c r="I888" s="6"/>
      <c r="J888" s="6"/>
      <c r="K888" s="6"/>
      <c r="L888" s="6"/>
      <c r="M888" s="6"/>
      <c r="N888" s="6"/>
      <c r="O888" s="6"/>
      <c r="P888" s="6"/>
      <c r="Q888" s="6"/>
      <c r="R888" s="6"/>
      <c r="S888" s="6"/>
      <c r="T888" s="6"/>
    </row>
    <row r="889" spans="1:20" ht="15.75" customHeight="1">
      <c r="A889" s="30"/>
      <c r="B889" s="6"/>
      <c r="C889" s="32"/>
      <c r="D889" s="32"/>
      <c r="E889" s="33"/>
      <c r="F889" s="31"/>
      <c r="G889" s="6"/>
      <c r="H889" s="6"/>
      <c r="I889" s="6"/>
      <c r="J889" s="6"/>
      <c r="K889" s="6"/>
      <c r="L889" s="6"/>
      <c r="M889" s="6"/>
      <c r="N889" s="6"/>
      <c r="O889" s="6"/>
      <c r="P889" s="6"/>
      <c r="Q889" s="6"/>
      <c r="R889" s="6"/>
      <c r="S889" s="6"/>
      <c r="T889" s="6"/>
    </row>
    <row r="890" spans="1:20" ht="15.75" customHeight="1">
      <c r="A890" s="30"/>
      <c r="B890" s="6"/>
      <c r="C890" s="32"/>
      <c r="D890" s="32"/>
      <c r="E890" s="33"/>
      <c r="F890" s="31"/>
      <c r="G890" s="6"/>
      <c r="H890" s="6"/>
      <c r="I890" s="6"/>
      <c r="J890" s="6"/>
      <c r="K890" s="6"/>
      <c r="L890" s="6"/>
      <c r="M890" s="6"/>
      <c r="N890" s="6"/>
      <c r="O890" s="6"/>
      <c r="P890" s="6"/>
      <c r="Q890" s="6"/>
      <c r="R890" s="6"/>
      <c r="S890" s="6"/>
      <c r="T890" s="6"/>
    </row>
    <row r="891" spans="1:20" ht="15.75" customHeight="1">
      <c r="A891" s="30"/>
      <c r="B891" s="6"/>
      <c r="C891" s="32"/>
      <c r="D891" s="32"/>
      <c r="E891" s="33"/>
      <c r="F891" s="31"/>
      <c r="G891" s="6"/>
      <c r="H891" s="6"/>
      <c r="I891" s="6"/>
      <c r="J891" s="6"/>
      <c r="K891" s="6"/>
      <c r="L891" s="6"/>
      <c r="M891" s="6"/>
      <c r="N891" s="6"/>
      <c r="O891" s="6"/>
      <c r="P891" s="6"/>
      <c r="Q891" s="6"/>
      <c r="R891" s="6"/>
      <c r="S891" s="6"/>
      <c r="T891" s="6"/>
    </row>
    <row r="892" spans="1:20" ht="15.75" customHeight="1">
      <c r="A892" s="30"/>
      <c r="B892" s="6"/>
      <c r="C892" s="32"/>
      <c r="D892" s="32"/>
      <c r="E892" s="33"/>
      <c r="F892" s="31"/>
      <c r="G892" s="6"/>
      <c r="H892" s="6"/>
      <c r="I892" s="6"/>
      <c r="J892" s="6"/>
      <c r="K892" s="6"/>
      <c r="L892" s="6"/>
      <c r="M892" s="6"/>
      <c r="N892" s="6"/>
      <c r="O892" s="6"/>
      <c r="P892" s="6"/>
      <c r="Q892" s="6"/>
      <c r="R892" s="6"/>
      <c r="S892" s="6"/>
      <c r="T892" s="6"/>
    </row>
    <row r="893" spans="1:20" ht="15.75" customHeight="1">
      <c r="A893" s="30"/>
      <c r="B893" s="6"/>
      <c r="C893" s="32"/>
      <c r="D893" s="32"/>
      <c r="E893" s="33"/>
      <c r="F893" s="31"/>
      <c r="G893" s="6"/>
      <c r="H893" s="6"/>
      <c r="I893" s="6"/>
      <c r="J893" s="6"/>
      <c r="K893" s="6"/>
      <c r="L893" s="6"/>
      <c r="M893" s="6"/>
      <c r="N893" s="6"/>
      <c r="O893" s="6"/>
      <c r="P893" s="6"/>
      <c r="Q893" s="6"/>
      <c r="R893" s="6"/>
      <c r="S893" s="6"/>
      <c r="T893" s="6"/>
    </row>
    <row r="894" spans="1:20" ht="15.75" customHeight="1">
      <c r="A894" s="30"/>
      <c r="B894" s="6"/>
      <c r="C894" s="32"/>
      <c r="D894" s="32"/>
      <c r="E894" s="33"/>
      <c r="F894" s="31"/>
      <c r="G894" s="6"/>
      <c r="H894" s="6"/>
      <c r="I894" s="6"/>
      <c r="J894" s="6"/>
      <c r="K894" s="6"/>
      <c r="L894" s="6"/>
      <c r="M894" s="6"/>
      <c r="N894" s="6"/>
      <c r="O894" s="6"/>
      <c r="P894" s="6"/>
      <c r="Q894" s="6"/>
      <c r="R894" s="6"/>
      <c r="S894" s="6"/>
      <c r="T894" s="6"/>
    </row>
    <row r="895" spans="1:20" ht="15.75" customHeight="1">
      <c r="A895" s="30"/>
      <c r="B895" s="6"/>
      <c r="C895" s="32"/>
      <c r="D895" s="32"/>
      <c r="E895" s="33"/>
      <c r="F895" s="31"/>
      <c r="G895" s="6"/>
      <c r="H895" s="6"/>
      <c r="I895" s="6"/>
      <c r="J895" s="6"/>
      <c r="K895" s="6"/>
      <c r="L895" s="6"/>
      <c r="M895" s="6"/>
      <c r="N895" s="6"/>
      <c r="O895" s="6"/>
      <c r="P895" s="6"/>
      <c r="Q895" s="6"/>
      <c r="R895" s="6"/>
      <c r="S895" s="6"/>
      <c r="T895" s="6"/>
    </row>
    <row r="896" spans="1:20" ht="15.75" customHeight="1">
      <c r="A896" s="30"/>
      <c r="B896" s="6"/>
      <c r="C896" s="32"/>
      <c r="D896" s="32"/>
      <c r="E896" s="33"/>
      <c r="F896" s="31"/>
      <c r="G896" s="6"/>
      <c r="H896" s="6"/>
      <c r="I896" s="6"/>
      <c r="J896" s="6"/>
      <c r="K896" s="6"/>
      <c r="L896" s="6"/>
      <c r="M896" s="6"/>
      <c r="N896" s="6"/>
      <c r="O896" s="6"/>
      <c r="P896" s="6"/>
      <c r="Q896" s="6"/>
      <c r="R896" s="6"/>
      <c r="S896" s="6"/>
      <c r="T896" s="6"/>
    </row>
    <row r="897" spans="1:20" ht="15.75" customHeight="1">
      <c r="A897" s="30"/>
      <c r="B897" s="6"/>
      <c r="C897" s="32"/>
      <c r="D897" s="32"/>
      <c r="E897" s="33"/>
      <c r="F897" s="31"/>
      <c r="G897" s="6"/>
      <c r="H897" s="6"/>
      <c r="I897" s="6"/>
      <c r="J897" s="6"/>
      <c r="K897" s="6"/>
      <c r="L897" s="6"/>
      <c r="M897" s="6"/>
      <c r="N897" s="6"/>
      <c r="O897" s="6"/>
      <c r="P897" s="6"/>
      <c r="Q897" s="6"/>
      <c r="R897" s="6"/>
      <c r="S897" s="6"/>
      <c r="T897" s="6"/>
    </row>
    <row r="898" spans="1:20" ht="15.75" customHeight="1">
      <c r="A898" s="30"/>
      <c r="B898" s="6"/>
      <c r="C898" s="32"/>
      <c r="D898" s="32"/>
      <c r="E898" s="33"/>
      <c r="F898" s="31"/>
      <c r="G898" s="6"/>
      <c r="H898" s="6"/>
      <c r="I898" s="6"/>
      <c r="J898" s="6"/>
      <c r="K898" s="6"/>
      <c r="L898" s="6"/>
      <c r="M898" s="6"/>
      <c r="N898" s="6"/>
      <c r="O898" s="6"/>
      <c r="P898" s="6"/>
      <c r="Q898" s="6"/>
      <c r="R898" s="6"/>
      <c r="S898" s="6"/>
      <c r="T898" s="6"/>
    </row>
    <row r="899" spans="1:20" ht="15.75" customHeight="1">
      <c r="A899" s="30"/>
      <c r="B899" s="6"/>
      <c r="C899" s="32"/>
      <c r="D899" s="32"/>
      <c r="E899" s="33"/>
      <c r="F899" s="31"/>
      <c r="G899" s="6"/>
      <c r="H899" s="6"/>
      <c r="I899" s="6"/>
      <c r="J899" s="6"/>
      <c r="K899" s="6"/>
      <c r="L899" s="6"/>
      <c r="M899" s="6"/>
      <c r="N899" s="6"/>
      <c r="O899" s="6"/>
      <c r="P899" s="6"/>
      <c r="Q899" s="6"/>
      <c r="R899" s="6"/>
      <c r="S899" s="6"/>
      <c r="T899" s="6"/>
    </row>
    <row r="900" spans="1:20" ht="15.75" customHeight="1">
      <c r="A900" s="30"/>
      <c r="B900" s="6"/>
      <c r="C900" s="32"/>
      <c r="D900" s="32"/>
      <c r="E900" s="33"/>
      <c r="F900" s="31"/>
      <c r="G900" s="6"/>
      <c r="H900" s="6"/>
      <c r="I900" s="6"/>
      <c r="J900" s="6"/>
      <c r="K900" s="6"/>
      <c r="L900" s="6"/>
      <c r="M900" s="6"/>
      <c r="N900" s="6"/>
      <c r="O900" s="6"/>
      <c r="P900" s="6"/>
      <c r="Q900" s="6"/>
      <c r="R900" s="6"/>
      <c r="S900" s="6"/>
      <c r="T900" s="6"/>
    </row>
    <row r="901" spans="1:20" ht="15.75" customHeight="1">
      <c r="A901" s="30"/>
      <c r="B901" s="6"/>
      <c r="C901" s="32"/>
      <c r="D901" s="32"/>
      <c r="E901" s="33"/>
      <c r="F901" s="31"/>
      <c r="G901" s="6"/>
      <c r="H901" s="6"/>
      <c r="I901" s="6"/>
      <c r="J901" s="6"/>
      <c r="K901" s="6"/>
      <c r="L901" s="6"/>
      <c r="M901" s="6"/>
      <c r="N901" s="6"/>
      <c r="O901" s="6"/>
      <c r="P901" s="6"/>
      <c r="Q901" s="6"/>
      <c r="R901" s="6"/>
      <c r="S901" s="6"/>
      <c r="T901" s="6"/>
    </row>
    <row r="902" spans="1:20" ht="15.75" customHeight="1">
      <c r="A902" s="30"/>
      <c r="B902" s="6"/>
      <c r="C902" s="32"/>
      <c r="D902" s="32"/>
      <c r="E902" s="33"/>
      <c r="F902" s="31"/>
      <c r="G902" s="6"/>
      <c r="H902" s="6"/>
      <c r="I902" s="6"/>
      <c r="J902" s="6"/>
      <c r="K902" s="6"/>
      <c r="L902" s="6"/>
      <c r="M902" s="6"/>
      <c r="N902" s="6"/>
      <c r="O902" s="6"/>
      <c r="P902" s="6"/>
      <c r="Q902" s="6"/>
      <c r="R902" s="6"/>
      <c r="S902" s="6"/>
      <c r="T902" s="6"/>
    </row>
    <row r="903" spans="1:20" ht="15.75" customHeight="1">
      <c r="A903" s="30"/>
      <c r="B903" s="6"/>
      <c r="C903" s="32"/>
      <c r="D903" s="32"/>
      <c r="E903" s="33"/>
      <c r="F903" s="31"/>
      <c r="G903" s="6"/>
      <c r="H903" s="6"/>
      <c r="I903" s="6"/>
      <c r="J903" s="6"/>
      <c r="K903" s="6"/>
      <c r="L903" s="6"/>
      <c r="M903" s="6"/>
      <c r="N903" s="6"/>
      <c r="O903" s="6"/>
      <c r="P903" s="6"/>
      <c r="Q903" s="6"/>
      <c r="R903" s="6"/>
      <c r="S903" s="6"/>
      <c r="T903" s="6"/>
    </row>
    <row r="904" spans="1:20" ht="15.75" customHeight="1">
      <c r="A904" s="30"/>
      <c r="B904" s="6"/>
      <c r="C904" s="32"/>
      <c r="D904" s="32"/>
      <c r="E904" s="33"/>
      <c r="F904" s="31"/>
      <c r="G904" s="6"/>
      <c r="H904" s="6"/>
      <c r="I904" s="6"/>
      <c r="J904" s="6"/>
      <c r="K904" s="6"/>
      <c r="L904" s="6"/>
      <c r="M904" s="6"/>
      <c r="N904" s="6"/>
      <c r="O904" s="6"/>
      <c r="P904" s="6"/>
      <c r="Q904" s="6"/>
      <c r="R904" s="6"/>
      <c r="S904" s="6"/>
      <c r="T904" s="6"/>
    </row>
    <row r="905" spans="1:20" ht="15.75" customHeight="1">
      <c r="A905" s="30"/>
      <c r="B905" s="6"/>
      <c r="C905" s="32"/>
      <c r="D905" s="32"/>
      <c r="E905" s="33"/>
      <c r="F905" s="31"/>
      <c r="G905" s="6"/>
      <c r="H905" s="6"/>
      <c r="I905" s="6"/>
      <c r="J905" s="6"/>
      <c r="K905" s="6"/>
      <c r="L905" s="6"/>
      <c r="M905" s="6"/>
      <c r="N905" s="6"/>
      <c r="O905" s="6"/>
      <c r="P905" s="6"/>
      <c r="Q905" s="6"/>
      <c r="R905" s="6"/>
      <c r="S905" s="6"/>
      <c r="T905" s="6"/>
    </row>
    <row r="906" spans="1:20" ht="15.75" customHeight="1">
      <c r="A906" s="30"/>
      <c r="B906" s="6"/>
      <c r="C906" s="32"/>
      <c r="D906" s="32"/>
      <c r="E906" s="33"/>
      <c r="F906" s="31"/>
      <c r="G906" s="6"/>
      <c r="H906" s="6"/>
      <c r="I906" s="6"/>
      <c r="J906" s="6"/>
      <c r="K906" s="6"/>
      <c r="L906" s="6"/>
      <c r="M906" s="6"/>
      <c r="N906" s="6"/>
      <c r="O906" s="6"/>
      <c r="P906" s="6"/>
      <c r="Q906" s="6"/>
      <c r="R906" s="6"/>
      <c r="S906" s="6"/>
      <c r="T906" s="6"/>
    </row>
    <row r="907" spans="1:20" ht="15.75" customHeight="1">
      <c r="A907" s="30"/>
      <c r="B907" s="6"/>
      <c r="C907" s="32"/>
      <c r="D907" s="32"/>
      <c r="E907" s="33"/>
      <c r="F907" s="31"/>
      <c r="G907" s="6"/>
      <c r="H907" s="6"/>
      <c r="I907" s="6"/>
      <c r="J907" s="6"/>
      <c r="K907" s="6"/>
      <c r="L907" s="6"/>
      <c r="M907" s="6"/>
      <c r="N907" s="6"/>
      <c r="O907" s="6"/>
      <c r="P907" s="6"/>
      <c r="Q907" s="6"/>
      <c r="R907" s="6"/>
      <c r="S907" s="6"/>
      <c r="T907" s="6"/>
    </row>
    <row r="908" spans="1:20" ht="15.75" customHeight="1">
      <c r="A908" s="30"/>
      <c r="B908" s="6"/>
      <c r="C908" s="32"/>
      <c r="D908" s="32"/>
      <c r="E908" s="33"/>
      <c r="F908" s="31"/>
      <c r="G908" s="6"/>
      <c r="H908" s="6"/>
      <c r="I908" s="6"/>
      <c r="J908" s="6"/>
      <c r="K908" s="6"/>
      <c r="L908" s="6"/>
      <c r="M908" s="6"/>
      <c r="N908" s="6"/>
      <c r="O908" s="6"/>
      <c r="P908" s="6"/>
      <c r="Q908" s="6"/>
      <c r="R908" s="6"/>
      <c r="S908" s="6"/>
      <c r="T908" s="6"/>
    </row>
    <row r="909" spans="1:20" ht="15.75" customHeight="1">
      <c r="A909" s="30"/>
      <c r="B909" s="6"/>
      <c r="C909" s="32"/>
      <c r="D909" s="32"/>
      <c r="E909" s="33"/>
      <c r="F909" s="31"/>
      <c r="G909" s="6"/>
      <c r="H909" s="6"/>
      <c r="I909" s="6"/>
      <c r="J909" s="6"/>
      <c r="K909" s="6"/>
      <c r="L909" s="6"/>
      <c r="M909" s="6"/>
      <c r="N909" s="6"/>
      <c r="O909" s="6"/>
      <c r="P909" s="6"/>
      <c r="Q909" s="6"/>
      <c r="R909" s="6"/>
      <c r="S909" s="6"/>
      <c r="T909" s="6"/>
    </row>
    <row r="910" spans="1:20" ht="15.75" customHeight="1">
      <c r="A910" s="30"/>
      <c r="B910" s="6"/>
      <c r="C910" s="32"/>
      <c r="D910" s="32"/>
      <c r="E910" s="33"/>
      <c r="F910" s="31"/>
      <c r="G910" s="6"/>
      <c r="H910" s="6"/>
      <c r="I910" s="6"/>
      <c r="J910" s="6"/>
      <c r="K910" s="6"/>
      <c r="L910" s="6"/>
      <c r="M910" s="6"/>
      <c r="N910" s="6"/>
      <c r="O910" s="6"/>
      <c r="P910" s="6"/>
      <c r="Q910" s="6"/>
      <c r="R910" s="6"/>
      <c r="S910" s="6"/>
      <c r="T910" s="6"/>
    </row>
    <row r="911" spans="1:20" ht="15.75" customHeight="1">
      <c r="A911" s="30"/>
      <c r="B911" s="6"/>
      <c r="C911" s="32"/>
      <c r="D911" s="32"/>
      <c r="E911" s="33"/>
      <c r="F911" s="31"/>
      <c r="G911" s="6"/>
      <c r="H911" s="6"/>
      <c r="I911" s="6"/>
      <c r="J911" s="6"/>
      <c r="K911" s="6"/>
      <c r="L911" s="6"/>
      <c r="M911" s="6"/>
      <c r="N911" s="6"/>
      <c r="O911" s="6"/>
      <c r="P911" s="6"/>
      <c r="Q911" s="6"/>
      <c r="R911" s="6"/>
      <c r="S911" s="6"/>
      <c r="T911" s="6"/>
    </row>
    <row r="912" spans="1:20" ht="15.75" customHeight="1">
      <c r="A912" s="30"/>
      <c r="B912" s="6"/>
      <c r="C912" s="32"/>
      <c r="D912" s="32"/>
      <c r="E912" s="33"/>
      <c r="F912" s="31"/>
      <c r="G912" s="6"/>
      <c r="H912" s="6"/>
      <c r="I912" s="6"/>
      <c r="J912" s="6"/>
      <c r="K912" s="6"/>
      <c r="L912" s="6"/>
      <c r="M912" s="6"/>
      <c r="N912" s="6"/>
      <c r="O912" s="6"/>
      <c r="P912" s="6"/>
      <c r="Q912" s="6"/>
      <c r="R912" s="6"/>
      <c r="S912" s="6"/>
      <c r="T912" s="6"/>
    </row>
    <row r="913" spans="1:20" ht="15.75" customHeight="1">
      <c r="A913" s="30"/>
      <c r="B913" s="6"/>
      <c r="C913" s="32"/>
      <c r="D913" s="32"/>
      <c r="E913" s="33"/>
      <c r="F913" s="31"/>
      <c r="G913" s="6"/>
      <c r="H913" s="6"/>
      <c r="I913" s="6"/>
      <c r="J913" s="6"/>
      <c r="K913" s="6"/>
      <c r="L913" s="6"/>
      <c r="M913" s="6"/>
      <c r="N913" s="6"/>
      <c r="O913" s="6"/>
      <c r="P913" s="6"/>
      <c r="Q913" s="6"/>
      <c r="R913" s="6"/>
      <c r="S913" s="6"/>
      <c r="T913" s="6"/>
    </row>
    <row r="914" spans="1:20" ht="15.75" customHeight="1">
      <c r="A914" s="30"/>
      <c r="B914" s="6"/>
      <c r="C914" s="32"/>
      <c r="D914" s="32"/>
      <c r="E914" s="33"/>
      <c r="F914" s="31"/>
      <c r="G914" s="6"/>
      <c r="H914" s="6"/>
      <c r="I914" s="6"/>
      <c r="J914" s="6"/>
      <c r="K914" s="6"/>
      <c r="L914" s="6"/>
      <c r="M914" s="6"/>
      <c r="N914" s="6"/>
      <c r="O914" s="6"/>
      <c r="P914" s="6"/>
      <c r="Q914" s="6"/>
      <c r="R914" s="6"/>
      <c r="S914" s="6"/>
      <c r="T914" s="6"/>
    </row>
    <row r="915" spans="1:20" ht="15.75" customHeight="1">
      <c r="A915" s="30"/>
      <c r="B915" s="6"/>
      <c r="C915" s="32"/>
      <c r="D915" s="32"/>
      <c r="E915" s="33"/>
      <c r="F915" s="31"/>
      <c r="G915" s="6"/>
      <c r="H915" s="6"/>
      <c r="I915" s="6"/>
      <c r="J915" s="6"/>
      <c r="K915" s="6"/>
      <c r="L915" s="6"/>
      <c r="M915" s="6"/>
      <c r="N915" s="6"/>
      <c r="O915" s="6"/>
      <c r="P915" s="6"/>
      <c r="Q915" s="6"/>
      <c r="R915" s="6"/>
      <c r="S915" s="6"/>
      <c r="T915" s="6"/>
    </row>
    <row r="916" spans="1:20" ht="15.75" customHeight="1">
      <c r="A916" s="30"/>
      <c r="B916" s="6"/>
      <c r="C916" s="32"/>
      <c r="D916" s="32"/>
      <c r="E916" s="33"/>
      <c r="F916" s="31"/>
      <c r="G916" s="6"/>
      <c r="H916" s="6"/>
      <c r="I916" s="6"/>
      <c r="J916" s="6"/>
      <c r="K916" s="6"/>
      <c r="L916" s="6"/>
      <c r="M916" s="6"/>
      <c r="N916" s="6"/>
      <c r="O916" s="6"/>
      <c r="P916" s="6"/>
      <c r="Q916" s="6"/>
      <c r="R916" s="6"/>
      <c r="S916" s="6"/>
      <c r="T916" s="6"/>
    </row>
    <row r="917" spans="1:20" ht="15.75" customHeight="1">
      <c r="A917" s="30"/>
      <c r="B917" s="6"/>
      <c r="C917" s="32"/>
      <c r="D917" s="32"/>
      <c r="E917" s="33"/>
      <c r="F917" s="31"/>
      <c r="G917" s="6"/>
      <c r="H917" s="6"/>
      <c r="I917" s="6"/>
      <c r="J917" s="6"/>
      <c r="K917" s="6"/>
      <c r="L917" s="6"/>
      <c r="M917" s="6"/>
      <c r="N917" s="6"/>
      <c r="O917" s="6"/>
      <c r="P917" s="6"/>
      <c r="Q917" s="6"/>
      <c r="R917" s="6"/>
      <c r="S917" s="6"/>
      <c r="T917" s="6"/>
    </row>
    <row r="918" spans="1:20" ht="15.75" customHeight="1">
      <c r="A918" s="30"/>
      <c r="B918" s="6"/>
      <c r="C918" s="32"/>
      <c r="D918" s="32"/>
      <c r="E918" s="33"/>
      <c r="F918" s="31"/>
      <c r="G918" s="6"/>
      <c r="H918" s="6"/>
      <c r="I918" s="6"/>
      <c r="J918" s="6"/>
      <c r="K918" s="6"/>
      <c r="L918" s="6"/>
      <c r="M918" s="6"/>
      <c r="N918" s="6"/>
      <c r="O918" s="6"/>
      <c r="P918" s="6"/>
      <c r="Q918" s="6"/>
      <c r="R918" s="6"/>
      <c r="S918" s="6"/>
      <c r="T918" s="6"/>
    </row>
    <row r="919" spans="1:20" ht="15.75" customHeight="1">
      <c r="A919" s="30"/>
      <c r="B919" s="6"/>
      <c r="C919" s="32"/>
      <c r="D919" s="32"/>
      <c r="E919" s="33"/>
      <c r="F919" s="31"/>
      <c r="G919" s="6"/>
      <c r="H919" s="6"/>
      <c r="I919" s="6"/>
      <c r="J919" s="6"/>
      <c r="K919" s="6"/>
      <c r="L919" s="6"/>
      <c r="M919" s="6"/>
      <c r="N919" s="6"/>
      <c r="O919" s="6"/>
      <c r="P919" s="6"/>
      <c r="Q919" s="6"/>
      <c r="R919" s="6"/>
      <c r="S919" s="6"/>
      <c r="T919" s="6"/>
    </row>
    <row r="920" spans="1:20" ht="15.75" customHeight="1">
      <c r="A920" s="30"/>
      <c r="B920" s="6"/>
      <c r="C920" s="32"/>
      <c r="D920" s="32"/>
      <c r="E920" s="33"/>
      <c r="F920" s="31"/>
      <c r="G920" s="6"/>
      <c r="H920" s="6"/>
      <c r="I920" s="6"/>
      <c r="J920" s="6"/>
      <c r="K920" s="6"/>
      <c r="L920" s="6"/>
      <c r="M920" s="6"/>
      <c r="N920" s="6"/>
      <c r="O920" s="6"/>
      <c r="P920" s="6"/>
      <c r="Q920" s="6"/>
      <c r="R920" s="6"/>
      <c r="S920" s="6"/>
      <c r="T920" s="6"/>
    </row>
    <row r="921" spans="1:20" ht="15.75" customHeight="1">
      <c r="A921" s="30"/>
      <c r="B921" s="6"/>
      <c r="C921" s="32"/>
      <c r="D921" s="32"/>
      <c r="E921" s="33"/>
      <c r="F921" s="31"/>
      <c r="G921" s="6"/>
      <c r="H921" s="6"/>
      <c r="I921" s="6"/>
      <c r="J921" s="6"/>
      <c r="K921" s="6"/>
      <c r="L921" s="6"/>
      <c r="M921" s="6"/>
      <c r="N921" s="6"/>
      <c r="O921" s="6"/>
      <c r="P921" s="6"/>
      <c r="Q921" s="6"/>
      <c r="R921" s="6"/>
      <c r="S921" s="6"/>
      <c r="T921" s="6"/>
    </row>
    <row r="922" spans="1:20" ht="15.75" customHeight="1">
      <c r="A922" s="30"/>
      <c r="B922" s="6"/>
      <c r="C922" s="32"/>
      <c r="D922" s="32"/>
      <c r="E922" s="33"/>
      <c r="F922" s="31"/>
      <c r="G922" s="6"/>
      <c r="H922" s="6"/>
      <c r="I922" s="6"/>
      <c r="J922" s="6"/>
      <c r="K922" s="6"/>
      <c r="L922" s="6"/>
      <c r="M922" s="6"/>
      <c r="N922" s="6"/>
      <c r="O922" s="6"/>
      <c r="P922" s="6"/>
      <c r="Q922" s="6"/>
      <c r="R922" s="6"/>
      <c r="S922" s="6"/>
      <c r="T922" s="6"/>
    </row>
    <row r="923" spans="1:20" ht="15.75" customHeight="1">
      <c r="A923" s="30"/>
      <c r="B923" s="6"/>
      <c r="C923" s="32"/>
      <c r="D923" s="32"/>
      <c r="E923" s="33"/>
      <c r="F923" s="31"/>
      <c r="G923" s="6"/>
      <c r="H923" s="6"/>
      <c r="I923" s="6"/>
      <c r="J923" s="6"/>
      <c r="K923" s="6"/>
      <c r="L923" s="6"/>
      <c r="M923" s="6"/>
      <c r="N923" s="6"/>
      <c r="O923" s="6"/>
      <c r="P923" s="6"/>
      <c r="Q923" s="6"/>
      <c r="R923" s="6"/>
      <c r="S923" s="6"/>
      <c r="T923" s="6"/>
    </row>
    <row r="924" spans="1:20" ht="15.75" customHeight="1">
      <c r="A924" s="30"/>
      <c r="B924" s="6"/>
      <c r="C924" s="32"/>
      <c r="D924" s="32"/>
      <c r="E924" s="33"/>
      <c r="F924" s="31"/>
      <c r="G924" s="6"/>
      <c r="H924" s="6"/>
      <c r="I924" s="6"/>
      <c r="J924" s="6"/>
      <c r="K924" s="6"/>
      <c r="L924" s="6"/>
      <c r="M924" s="6"/>
      <c r="N924" s="6"/>
      <c r="O924" s="6"/>
      <c r="P924" s="6"/>
      <c r="Q924" s="6"/>
      <c r="R924" s="6"/>
      <c r="S924" s="6"/>
      <c r="T924" s="6"/>
    </row>
    <row r="925" spans="1:20" ht="15.75" customHeight="1">
      <c r="A925" s="30"/>
      <c r="B925" s="6"/>
      <c r="C925" s="32"/>
      <c r="D925" s="32"/>
      <c r="E925" s="33"/>
      <c r="F925" s="31"/>
      <c r="G925" s="6"/>
      <c r="H925" s="6"/>
      <c r="I925" s="6"/>
      <c r="J925" s="6"/>
      <c r="K925" s="6"/>
      <c r="L925" s="6"/>
      <c r="M925" s="6"/>
      <c r="N925" s="6"/>
      <c r="O925" s="6"/>
      <c r="P925" s="6"/>
      <c r="Q925" s="6"/>
      <c r="R925" s="6"/>
      <c r="S925" s="6"/>
      <c r="T925" s="6"/>
    </row>
    <row r="926" spans="1:20" ht="15.75" customHeight="1">
      <c r="A926" s="30"/>
      <c r="B926" s="6"/>
      <c r="C926" s="32"/>
      <c r="D926" s="32"/>
      <c r="E926" s="33"/>
      <c r="F926" s="31"/>
      <c r="G926" s="6"/>
      <c r="H926" s="6"/>
      <c r="I926" s="6"/>
      <c r="J926" s="6"/>
      <c r="K926" s="6"/>
      <c r="L926" s="6"/>
      <c r="M926" s="6"/>
      <c r="N926" s="6"/>
      <c r="O926" s="6"/>
      <c r="P926" s="6"/>
      <c r="Q926" s="6"/>
      <c r="R926" s="6"/>
      <c r="S926" s="6"/>
      <c r="T926" s="6"/>
    </row>
    <row r="927" spans="1:20" ht="15.75" customHeight="1">
      <c r="A927" s="30"/>
      <c r="B927" s="6"/>
      <c r="C927" s="32"/>
      <c r="D927" s="32"/>
      <c r="E927" s="33"/>
      <c r="F927" s="31"/>
      <c r="G927" s="6"/>
      <c r="H927" s="6"/>
      <c r="I927" s="6"/>
      <c r="J927" s="6"/>
      <c r="K927" s="6"/>
      <c r="L927" s="6"/>
      <c r="M927" s="6"/>
      <c r="N927" s="6"/>
      <c r="O927" s="6"/>
      <c r="P927" s="6"/>
      <c r="Q927" s="6"/>
      <c r="R927" s="6"/>
      <c r="S927" s="6"/>
      <c r="T927" s="6"/>
    </row>
    <row r="928" spans="1:20" ht="15.75" customHeight="1">
      <c r="A928" s="30"/>
      <c r="B928" s="6"/>
      <c r="C928" s="32"/>
      <c r="D928" s="32"/>
      <c r="E928" s="33"/>
      <c r="F928" s="31"/>
      <c r="G928" s="6"/>
      <c r="H928" s="6"/>
      <c r="I928" s="6"/>
      <c r="J928" s="6"/>
      <c r="K928" s="6"/>
      <c r="L928" s="6"/>
      <c r="M928" s="6"/>
      <c r="N928" s="6"/>
      <c r="O928" s="6"/>
      <c r="P928" s="6"/>
      <c r="Q928" s="6"/>
      <c r="R928" s="6"/>
      <c r="S928" s="6"/>
      <c r="T928" s="6"/>
    </row>
    <row r="929" spans="1:20" ht="15.75" customHeight="1">
      <c r="A929" s="30"/>
      <c r="B929" s="6"/>
      <c r="C929" s="32"/>
      <c r="D929" s="32"/>
      <c r="E929" s="33"/>
      <c r="F929" s="31"/>
      <c r="G929" s="6"/>
      <c r="H929" s="6"/>
      <c r="I929" s="6"/>
      <c r="J929" s="6"/>
      <c r="K929" s="6"/>
      <c r="L929" s="6"/>
      <c r="M929" s="6"/>
      <c r="N929" s="6"/>
      <c r="O929" s="6"/>
      <c r="P929" s="6"/>
      <c r="Q929" s="6"/>
      <c r="R929" s="6"/>
      <c r="S929" s="6"/>
      <c r="T929" s="6"/>
    </row>
    <row r="930" spans="1:20" ht="15.75" customHeight="1">
      <c r="A930" s="30"/>
      <c r="B930" s="6"/>
      <c r="C930" s="32"/>
      <c r="D930" s="32"/>
      <c r="E930" s="33"/>
      <c r="F930" s="31"/>
      <c r="G930" s="6"/>
      <c r="H930" s="6"/>
      <c r="I930" s="6"/>
      <c r="J930" s="6"/>
      <c r="K930" s="6"/>
      <c r="L930" s="6"/>
      <c r="M930" s="6"/>
      <c r="N930" s="6"/>
      <c r="O930" s="6"/>
      <c r="P930" s="6"/>
      <c r="Q930" s="6"/>
      <c r="R930" s="6"/>
      <c r="S930" s="6"/>
      <c r="T930" s="6"/>
    </row>
    <row r="931" spans="1:20" ht="15.75" customHeight="1">
      <c r="A931" s="30"/>
      <c r="B931" s="6"/>
      <c r="C931" s="32"/>
      <c r="D931" s="32"/>
      <c r="E931" s="33"/>
      <c r="F931" s="31"/>
      <c r="G931" s="6"/>
      <c r="H931" s="6"/>
      <c r="I931" s="6"/>
      <c r="J931" s="6"/>
      <c r="K931" s="6"/>
      <c r="L931" s="6"/>
      <c r="M931" s="6"/>
      <c r="N931" s="6"/>
      <c r="O931" s="6"/>
      <c r="P931" s="6"/>
      <c r="Q931" s="6"/>
      <c r="R931" s="6"/>
      <c r="S931" s="6"/>
      <c r="T931" s="6"/>
    </row>
    <row r="932" spans="1:20" ht="15.75" customHeight="1">
      <c r="A932" s="30"/>
      <c r="B932" s="6"/>
      <c r="C932" s="32"/>
      <c r="D932" s="32"/>
      <c r="E932" s="33"/>
      <c r="F932" s="31"/>
      <c r="G932" s="6"/>
      <c r="H932" s="6"/>
      <c r="I932" s="6"/>
      <c r="J932" s="6"/>
      <c r="K932" s="6"/>
      <c r="L932" s="6"/>
      <c r="M932" s="6"/>
      <c r="N932" s="6"/>
      <c r="O932" s="6"/>
      <c r="P932" s="6"/>
      <c r="Q932" s="6"/>
      <c r="R932" s="6"/>
      <c r="S932" s="6"/>
      <c r="T932" s="6"/>
    </row>
    <row r="933" spans="1:20" ht="15.75" customHeight="1">
      <c r="A933" s="30"/>
      <c r="B933" s="6"/>
      <c r="C933" s="32"/>
      <c r="D933" s="32"/>
      <c r="E933" s="33"/>
      <c r="F933" s="31"/>
      <c r="G933" s="6"/>
      <c r="H933" s="6"/>
      <c r="I933" s="6"/>
      <c r="J933" s="6"/>
      <c r="K933" s="6"/>
      <c r="L933" s="6"/>
      <c r="M933" s="6"/>
      <c r="N933" s="6"/>
      <c r="O933" s="6"/>
      <c r="P933" s="6"/>
      <c r="Q933" s="6"/>
      <c r="R933" s="6"/>
      <c r="S933" s="6"/>
      <c r="T933" s="6"/>
    </row>
    <row r="934" spans="1:20" ht="15.75" customHeight="1">
      <c r="A934" s="30"/>
      <c r="B934" s="6"/>
      <c r="C934" s="32"/>
      <c r="D934" s="32"/>
      <c r="E934" s="33"/>
      <c r="F934" s="31"/>
      <c r="G934" s="6"/>
      <c r="H934" s="6"/>
      <c r="I934" s="6"/>
      <c r="J934" s="6"/>
      <c r="K934" s="6"/>
      <c r="L934" s="6"/>
      <c r="M934" s="6"/>
      <c r="N934" s="6"/>
      <c r="O934" s="6"/>
      <c r="P934" s="6"/>
      <c r="Q934" s="6"/>
      <c r="R934" s="6"/>
      <c r="S934" s="6"/>
      <c r="T934" s="6"/>
    </row>
    <row r="935" spans="1:20" ht="15.75" customHeight="1">
      <c r="A935" s="30"/>
      <c r="B935" s="6"/>
      <c r="C935" s="32"/>
      <c r="D935" s="32"/>
      <c r="E935" s="33"/>
      <c r="F935" s="31"/>
      <c r="G935" s="6"/>
      <c r="H935" s="6"/>
      <c r="I935" s="6"/>
      <c r="J935" s="6"/>
      <c r="K935" s="6"/>
      <c r="L935" s="6"/>
      <c r="M935" s="6"/>
      <c r="N935" s="6"/>
      <c r="O935" s="6"/>
      <c r="P935" s="6"/>
      <c r="Q935" s="6"/>
      <c r="R935" s="6"/>
      <c r="S935" s="6"/>
      <c r="T935" s="6"/>
    </row>
    <row r="936" spans="1:20" ht="15.75" customHeight="1">
      <c r="A936" s="30"/>
      <c r="B936" s="6"/>
      <c r="C936" s="32"/>
      <c r="D936" s="32"/>
      <c r="E936" s="33"/>
      <c r="F936" s="31"/>
      <c r="G936" s="6"/>
      <c r="H936" s="6"/>
      <c r="I936" s="6"/>
      <c r="J936" s="6"/>
      <c r="K936" s="6"/>
      <c r="L936" s="6"/>
      <c r="M936" s="6"/>
      <c r="N936" s="6"/>
      <c r="O936" s="6"/>
      <c r="P936" s="6"/>
      <c r="Q936" s="6"/>
      <c r="R936" s="6"/>
      <c r="S936" s="6"/>
      <c r="T936" s="6"/>
    </row>
    <row r="937" spans="1:20" ht="15.75" customHeight="1">
      <c r="A937" s="30"/>
      <c r="B937" s="6"/>
      <c r="C937" s="32"/>
      <c r="D937" s="32"/>
      <c r="E937" s="33"/>
      <c r="F937" s="31"/>
      <c r="G937" s="6"/>
      <c r="H937" s="6"/>
      <c r="I937" s="6"/>
      <c r="J937" s="6"/>
      <c r="K937" s="6"/>
      <c r="L937" s="6"/>
      <c r="M937" s="6"/>
      <c r="N937" s="6"/>
      <c r="O937" s="6"/>
      <c r="P937" s="6"/>
      <c r="Q937" s="6"/>
      <c r="R937" s="6"/>
      <c r="S937" s="6"/>
      <c r="T937" s="6"/>
    </row>
    <row r="938" spans="1:20" ht="15.75" customHeight="1">
      <c r="A938" s="30"/>
      <c r="B938" s="6"/>
      <c r="C938" s="32"/>
      <c r="D938" s="32"/>
      <c r="E938" s="33"/>
      <c r="F938" s="31"/>
      <c r="G938" s="6"/>
      <c r="H938" s="6"/>
      <c r="I938" s="6"/>
      <c r="J938" s="6"/>
      <c r="K938" s="6"/>
      <c r="L938" s="6"/>
      <c r="M938" s="6"/>
      <c r="N938" s="6"/>
      <c r="O938" s="6"/>
      <c r="P938" s="6"/>
      <c r="Q938" s="6"/>
      <c r="R938" s="6"/>
      <c r="S938" s="6"/>
      <c r="T938" s="6"/>
    </row>
    <row r="939" spans="1:20" ht="15.75" customHeight="1">
      <c r="A939" s="30"/>
      <c r="B939" s="6"/>
      <c r="C939" s="32"/>
      <c r="D939" s="32"/>
      <c r="E939" s="33"/>
      <c r="F939" s="31"/>
      <c r="G939" s="6"/>
      <c r="H939" s="6"/>
      <c r="I939" s="6"/>
      <c r="J939" s="6"/>
      <c r="K939" s="6"/>
      <c r="L939" s="6"/>
      <c r="M939" s="6"/>
      <c r="N939" s="6"/>
      <c r="O939" s="6"/>
      <c r="P939" s="6"/>
      <c r="Q939" s="6"/>
      <c r="R939" s="6"/>
      <c r="S939" s="6"/>
      <c r="T939" s="6"/>
    </row>
    <row r="940" spans="1:20" ht="15.75" customHeight="1">
      <c r="A940" s="30"/>
      <c r="B940" s="6"/>
      <c r="C940" s="32"/>
      <c r="D940" s="32"/>
      <c r="E940" s="33"/>
      <c r="F940" s="31"/>
      <c r="G940" s="6"/>
      <c r="H940" s="6"/>
      <c r="I940" s="6"/>
      <c r="J940" s="6"/>
      <c r="K940" s="6"/>
      <c r="L940" s="6"/>
      <c r="M940" s="6"/>
      <c r="N940" s="6"/>
      <c r="O940" s="6"/>
      <c r="P940" s="6"/>
      <c r="Q940" s="6"/>
      <c r="R940" s="6"/>
      <c r="S940" s="6"/>
      <c r="T940" s="6"/>
    </row>
    <row r="941" spans="1:20" ht="15.75" customHeight="1">
      <c r="A941" s="30"/>
      <c r="B941" s="6"/>
      <c r="C941" s="32"/>
      <c r="D941" s="32"/>
      <c r="E941" s="33"/>
      <c r="F941" s="31"/>
      <c r="G941" s="6"/>
      <c r="H941" s="6"/>
      <c r="I941" s="6"/>
      <c r="J941" s="6"/>
      <c r="K941" s="6"/>
      <c r="L941" s="6"/>
      <c r="M941" s="6"/>
      <c r="N941" s="6"/>
      <c r="O941" s="6"/>
      <c r="P941" s="6"/>
      <c r="Q941" s="6"/>
      <c r="R941" s="6"/>
      <c r="S941" s="6"/>
      <c r="T941" s="6"/>
    </row>
    <row r="942" spans="1:20" ht="15.75" customHeight="1">
      <c r="A942" s="30"/>
      <c r="B942" s="6"/>
      <c r="C942" s="32"/>
      <c r="D942" s="32"/>
      <c r="E942" s="33"/>
      <c r="F942" s="31"/>
      <c r="G942" s="6"/>
      <c r="H942" s="6"/>
      <c r="I942" s="6"/>
      <c r="J942" s="6"/>
      <c r="K942" s="6"/>
      <c r="L942" s="6"/>
      <c r="M942" s="6"/>
      <c r="N942" s="6"/>
      <c r="O942" s="6"/>
      <c r="P942" s="6"/>
      <c r="Q942" s="6"/>
      <c r="R942" s="6"/>
      <c r="S942" s="6"/>
      <c r="T942" s="6"/>
    </row>
    <row r="943" spans="1:20" ht="15.75" customHeight="1">
      <c r="A943" s="30"/>
      <c r="B943" s="6"/>
      <c r="C943" s="32"/>
      <c r="D943" s="32"/>
      <c r="E943" s="33"/>
      <c r="F943" s="31"/>
      <c r="G943" s="6"/>
      <c r="H943" s="6"/>
      <c r="I943" s="6"/>
      <c r="J943" s="6"/>
      <c r="K943" s="6"/>
      <c r="L943" s="6"/>
      <c r="M943" s="6"/>
      <c r="N943" s="6"/>
      <c r="O943" s="6"/>
      <c r="P943" s="6"/>
      <c r="Q943" s="6"/>
      <c r="R943" s="6"/>
      <c r="S943" s="6"/>
      <c r="T943" s="6"/>
    </row>
    <row r="944" spans="1:20" ht="15.75" customHeight="1">
      <c r="A944" s="30"/>
      <c r="B944" s="6"/>
      <c r="C944" s="32"/>
      <c r="D944" s="32"/>
      <c r="E944" s="33"/>
      <c r="F944" s="31"/>
      <c r="G944" s="6"/>
      <c r="H944" s="6"/>
      <c r="I944" s="6"/>
      <c r="J944" s="6"/>
      <c r="K944" s="6"/>
      <c r="L944" s="6"/>
      <c r="M944" s="6"/>
      <c r="N944" s="6"/>
      <c r="O944" s="6"/>
      <c r="P944" s="6"/>
      <c r="Q944" s="6"/>
      <c r="R944" s="6"/>
      <c r="S944" s="6"/>
      <c r="T944" s="6"/>
    </row>
    <row r="945" spans="1:20" ht="15.75" customHeight="1">
      <c r="A945" s="30"/>
      <c r="B945" s="6"/>
      <c r="C945" s="32"/>
      <c r="D945" s="32"/>
      <c r="E945" s="33"/>
      <c r="F945" s="31"/>
      <c r="G945" s="6"/>
      <c r="H945" s="6"/>
      <c r="I945" s="6"/>
      <c r="J945" s="6"/>
      <c r="K945" s="6"/>
      <c r="L945" s="6"/>
      <c r="M945" s="6"/>
      <c r="N945" s="6"/>
      <c r="O945" s="6"/>
      <c r="P945" s="6"/>
      <c r="Q945" s="6"/>
      <c r="R945" s="6"/>
      <c r="S945" s="6"/>
      <c r="T945" s="6"/>
    </row>
    <row r="946" spans="1:20" ht="15.75" customHeight="1">
      <c r="A946" s="30"/>
      <c r="B946" s="6"/>
      <c r="C946" s="32"/>
      <c r="D946" s="32"/>
      <c r="E946" s="33"/>
      <c r="F946" s="31"/>
      <c r="G946" s="6"/>
      <c r="H946" s="6"/>
      <c r="I946" s="6"/>
      <c r="J946" s="6"/>
      <c r="K946" s="6"/>
      <c r="L946" s="6"/>
      <c r="M946" s="6"/>
      <c r="N946" s="6"/>
      <c r="O946" s="6"/>
      <c r="P946" s="6"/>
      <c r="Q946" s="6"/>
      <c r="R946" s="6"/>
      <c r="S946" s="6"/>
      <c r="T946" s="6"/>
    </row>
    <row r="947" spans="1:20" ht="15.75" customHeight="1">
      <c r="A947" s="30"/>
      <c r="B947" s="6"/>
      <c r="C947" s="32"/>
      <c r="D947" s="32"/>
      <c r="E947" s="33"/>
      <c r="F947" s="31"/>
      <c r="G947" s="6"/>
      <c r="H947" s="6"/>
      <c r="I947" s="6"/>
      <c r="J947" s="6"/>
      <c r="K947" s="6"/>
      <c r="L947" s="6"/>
      <c r="M947" s="6"/>
      <c r="N947" s="6"/>
      <c r="O947" s="6"/>
      <c r="P947" s="6"/>
      <c r="Q947" s="6"/>
      <c r="R947" s="6"/>
      <c r="S947" s="6"/>
      <c r="T947" s="6"/>
    </row>
    <row r="948" spans="1:20" ht="15.75" customHeight="1">
      <c r="A948" s="30"/>
      <c r="B948" s="6"/>
      <c r="C948" s="32"/>
      <c r="D948" s="32"/>
      <c r="E948" s="33"/>
      <c r="F948" s="31"/>
      <c r="G948" s="6"/>
      <c r="H948" s="6"/>
      <c r="I948" s="6"/>
      <c r="J948" s="6"/>
      <c r="K948" s="6"/>
      <c r="L948" s="6"/>
      <c r="M948" s="6"/>
      <c r="N948" s="6"/>
      <c r="O948" s="6"/>
      <c r="P948" s="6"/>
      <c r="Q948" s="6"/>
      <c r="R948" s="6"/>
      <c r="S948" s="6"/>
      <c r="T948" s="6"/>
    </row>
    <row r="949" spans="1:20" ht="15.75" customHeight="1">
      <c r="A949" s="30"/>
      <c r="B949" s="6"/>
      <c r="C949" s="32"/>
      <c r="D949" s="32"/>
      <c r="E949" s="33"/>
      <c r="F949" s="31"/>
      <c r="G949" s="6"/>
      <c r="H949" s="6"/>
      <c r="I949" s="6"/>
      <c r="J949" s="6"/>
      <c r="K949" s="6"/>
      <c r="L949" s="6"/>
      <c r="M949" s="6"/>
      <c r="N949" s="6"/>
      <c r="O949" s="6"/>
      <c r="P949" s="6"/>
      <c r="Q949" s="6"/>
      <c r="R949" s="6"/>
      <c r="S949" s="6"/>
      <c r="T949" s="6"/>
    </row>
    <row r="950" spans="1:20" ht="15.75" customHeight="1">
      <c r="A950" s="30"/>
      <c r="B950" s="6"/>
      <c r="C950" s="32"/>
      <c r="D950" s="32"/>
      <c r="E950" s="33"/>
      <c r="F950" s="31"/>
      <c r="G950" s="6"/>
      <c r="H950" s="6"/>
      <c r="I950" s="6"/>
      <c r="J950" s="6"/>
      <c r="K950" s="6"/>
      <c r="L950" s="6"/>
      <c r="M950" s="6"/>
      <c r="N950" s="6"/>
      <c r="O950" s="6"/>
      <c r="P950" s="6"/>
      <c r="Q950" s="6"/>
      <c r="R950" s="6"/>
      <c r="S950" s="6"/>
      <c r="T950" s="6"/>
    </row>
    <row r="951" spans="1:20" ht="15.75" customHeight="1">
      <c r="A951" s="30"/>
      <c r="B951" s="6"/>
      <c r="C951" s="32"/>
      <c r="D951" s="32"/>
      <c r="E951" s="33"/>
      <c r="F951" s="31"/>
      <c r="G951" s="6"/>
      <c r="H951" s="6"/>
      <c r="I951" s="6"/>
      <c r="J951" s="6"/>
      <c r="K951" s="6"/>
      <c r="L951" s="6"/>
      <c r="M951" s="6"/>
      <c r="N951" s="6"/>
      <c r="O951" s="6"/>
      <c r="P951" s="6"/>
      <c r="Q951" s="6"/>
      <c r="R951" s="6"/>
      <c r="S951" s="6"/>
      <c r="T951" s="6"/>
    </row>
    <row r="952" spans="1:20" ht="15.75" customHeight="1">
      <c r="A952" s="30"/>
      <c r="B952" s="6"/>
      <c r="C952" s="32"/>
      <c r="D952" s="32"/>
      <c r="E952" s="33"/>
      <c r="F952" s="31"/>
      <c r="G952" s="6"/>
      <c r="H952" s="6"/>
      <c r="I952" s="6"/>
      <c r="J952" s="6"/>
      <c r="K952" s="6"/>
      <c r="L952" s="6"/>
      <c r="M952" s="6"/>
      <c r="N952" s="6"/>
      <c r="O952" s="6"/>
      <c r="P952" s="6"/>
      <c r="Q952" s="6"/>
      <c r="R952" s="6"/>
      <c r="S952" s="6"/>
      <c r="T952" s="6"/>
    </row>
    <row r="953" spans="1:20" ht="15.75" customHeight="1">
      <c r="A953" s="30"/>
      <c r="B953" s="6"/>
      <c r="C953" s="32"/>
      <c r="D953" s="32"/>
      <c r="E953" s="33"/>
      <c r="F953" s="31"/>
      <c r="G953" s="6"/>
      <c r="H953" s="6"/>
      <c r="I953" s="6"/>
      <c r="J953" s="6"/>
      <c r="K953" s="6"/>
      <c r="L953" s="6"/>
      <c r="M953" s="6"/>
      <c r="N953" s="6"/>
      <c r="O953" s="6"/>
      <c r="P953" s="6"/>
      <c r="Q953" s="6"/>
      <c r="R953" s="6"/>
      <c r="S953" s="6"/>
      <c r="T953" s="6"/>
    </row>
    <row r="954" spans="1:20" ht="15.75" customHeight="1">
      <c r="A954" s="30"/>
      <c r="B954" s="6"/>
      <c r="C954" s="32"/>
      <c r="D954" s="32"/>
      <c r="E954" s="33"/>
      <c r="F954" s="31"/>
      <c r="G954" s="6"/>
      <c r="H954" s="6"/>
      <c r="I954" s="6"/>
      <c r="J954" s="6"/>
      <c r="K954" s="6"/>
      <c r="L954" s="6"/>
      <c r="M954" s="6"/>
      <c r="N954" s="6"/>
      <c r="O954" s="6"/>
      <c r="P954" s="6"/>
      <c r="Q954" s="6"/>
      <c r="R954" s="6"/>
      <c r="S954" s="6"/>
      <c r="T954" s="6"/>
    </row>
    <row r="955" spans="1:20" ht="15.75" customHeight="1">
      <c r="A955" s="30"/>
      <c r="B955" s="6"/>
      <c r="C955" s="32"/>
      <c r="D955" s="32"/>
      <c r="E955" s="33"/>
      <c r="F955" s="31"/>
      <c r="G955" s="6"/>
      <c r="H955" s="6"/>
      <c r="I955" s="6"/>
      <c r="J955" s="6"/>
      <c r="K955" s="6"/>
      <c r="L955" s="6"/>
      <c r="M955" s="6"/>
      <c r="N955" s="6"/>
      <c r="O955" s="6"/>
      <c r="P955" s="6"/>
      <c r="Q955" s="6"/>
      <c r="R955" s="6"/>
      <c r="S955" s="6"/>
      <c r="T955" s="6"/>
    </row>
    <row r="956" spans="1:20" ht="15.75" customHeight="1">
      <c r="A956" s="30"/>
      <c r="B956" s="6"/>
      <c r="C956" s="32"/>
      <c r="D956" s="32"/>
      <c r="E956" s="33"/>
      <c r="F956" s="31"/>
      <c r="G956" s="6"/>
      <c r="H956" s="6"/>
      <c r="I956" s="6"/>
      <c r="J956" s="6"/>
      <c r="K956" s="6"/>
      <c r="L956" s="6"/>
      <c r="M956" s="6"/>
      <c r="N956" s="6"/>
      <c r="O956" s="6"/>
      <c r="P956" s="6"/>
      <c r="Q956" s="6"/>
      <c r="R956" s="6"/>
      <c r="S956" s="6"/>
      <c r="T956" s="6"/>
    </row>
    <row r="957" spans="1:20" ht="15.75" customHeight="1">
      <c r="A957" s="30"/>
      <c r="B957" s="6"/>
      <c r="C957" s="32"/>
      <c r="D957" s="32"/>
      <c r="E957" s="33"/>
      <c r="F957" s="31"/>
      <c r="G957" s="6"/>
      <c r="H957" s="6"/>
      <c r="I957" s="6"/>
      <c r="J957" s="6"/>
      <c r="K957" s="6"/>
      <c r="L957" s="6"/>
      <c r="M957" s="6"/>
      <c r="N957" s="6"/>
      <c r="O957" s="6"/>
      <c r="P957" s="6"/>
      <c r="Q957" s="6"/>
      <c r="R957" s="6"/>
      <c r="S957" s="6"/>
      <c r="T957" s="6"/>
    </row>
    <row r="958" spans="1:20" ht="15.75" customHeight="1">
      <c r="A958" s="30"/>
      <c r="B958" s="6"/>
      <c r="C958" s="32"/>
      <c r="D958" s="32"/>
      <c r="E958" s="33"/>
      <c r="F958" s="31"/>
      <c r="G958" s="6"/>
      <c r="H958" s="6"/>
      <c r="I958" s="6"/>
      <c r="J958" s="6"/>
      <c r="K958" s="6"/>
      <c r="L958" s="6"/>
      <c r="M958" s="6"/>
      <c r="N958" s="6"/>
      <c r="O958" s="6"/>
      <c r="P958" s="6"/>
      <c r="Q958" s="6"/>
      <c r="R958" s="6"/>
      <c r="S958" s="6"/>
      <c r="T958" s="6"/>
    </row>
    <row r="959" spans="1:20" ht="15.75" customHeight="1">
      <c r="A959" s="30"/>
      <c r="B959" s="6"/>
      <c r="C959" s="32"/>
      <c r="D959" s="32"/>
      <c r="E959" s="33"/>
      <c r="F959" s="31"/>
      <c r="G959" s="6"/>
      <c r="H959" s="6"/>
      <c r="I959" s="6"/>
      <c r="J959" s="6"/>
      <c r="K959" s="6"/>
      <c r="L959" s="6"/>
      <c r="M959" s="6"/>
      <c r="N959" s="6"/>
      <c r="O959" s="6"/>
      <c r="P959" s="6"/>
      <c r="Q959" s="6"/>
      <c r="R959" s="6"/>
      <c r="S959" s="6"/>
      <c r="T959" s="6"/>
    </row>
    <row r="960" spans="1:20" ht="15.75" customHeight="1">
      <c r="A960" s="30"/>
      <c r="B960" s="6"/>
      <c r="C960" s="32"/>
      <c r="D960" s="32"/>
      <c r="E960" s="33"/>
      <c r="F960" s="31"/>
      <c r="G960" s="6"/>
      <c r="H960" s="6"/>
      <c r="I960" s="6"/>
      <c r="J960" s="6"/>
      <c r="K960" s="6"/>
      <c r="L960" s="6"/>
      <c r="M960" s="6"/>
      <c r="N960" s="6"/>
      <c r="O960" s="6"/>
      <c r="P960" s="6"/>
      <c r="Q960" s="6"/>
      <c r="R960" s="6"/>
      <c r="S960" s="6"/>
      <c r="T960" s="6"/>
    </row>
    <row r="961" spans="1:20" ht="15.75" customHeight="1">
      <c r="A961" s="30"/>
      <c r="B961" s="6"/>
      <c r="C961" s="32"/>
      <c r="D961" s="32"/>
      <c r="E961" s="33"/>
      <c r="F961" s="31"/>
      <c r="G961" s="6"/>
      <c r="H961" s="6"/>
      <c r="I961" s="6"/>
      <c r="J961" s="6"/>
      <c r="K961" s="6"/>
      <c r="L961" s="6"/>
      <c r="M961" s="6"/>
      <c r="N961" s="6"/>
      <c r="O961" s="6"/>
      <c r="P961" s="6"/>
      <c r="Q961" s="6"/>
      <c r="R961" s="6"/>
      <c r="S961" s="6"/>
      <c r="T961" s="6"/>
    </row>
    <row r="962" spans="1:20" ht="15.75" customHeight="1">
      <c r="A962" s="30"/>
      <c r="B962" s="6"/>
      <c r="C962" s="32"/>
      <c r="D962" s="32"/>
      <c r="E962" s="33"/>
      <c r="F962" s="31"/>
      <c r="G962" s="6"/>
      <c r="H962" s="6"/>
      <c r="I962" s="6"/>
      <c r="J962" s="6"/>
      <c r="K962" s="6"/>
      <c r="L962" s="6"/>
      <c r="M962" s="6"/>
      <c r="N962" s="6"/>
      <c r="O962" s="6"/>
      <c r="P962" s="6"/>
      <c r="Q962" s="6"/>
      <c r="R962" s="6"/>
      <c r="S962" s="6"/>
      <c r="T962" s="6"/>
    </row>
    <row r="963" spans="1:20" ht="15.75" customHeight="1">
      <c r="A963" s="30"/>
      <c r="B963" s="6"/>
      <c r="C963" s="32"/>
      <c r="D963" s="32"/>
      <c r="E963" s="33"/>
      <c r="F963" s="31"/>
      <c r="G963" s="6"/>
      <c r="H963" s="6"/>
      <c r="I963" s="6"/>
      <c r="J963" s="6"/>
      <c r="K963" s="6"/>
      <c r="L963" s="6"/>
      <c r="M963" s="6"/>
      <c r="N963" s="6"/>
      <c r="O963" s="6"/>
      <c r="P963" s="6"/>
      <c r="Q963" s="6"/>
      <c r="R963" s="6"/>
      <c r="S963" s="6"/>
      <c r="T963" s="6"/>
    </row>
    <row r="964" spans="1:20" ht="15.75" customHeight="1">
      <c r="A964" s="30"/>
      <c r="B964" s="6"/>
      <c r="C964" s="32"/>
      <c r="D964" s="32"/>
      <c r="E964" s="33"/>
      <c r="F964" s="31"/>
      <c r="G964" s="6"/>
      <c r="H964" s="6"/>
      <c r="I964" s="6"/>
      <c r="J964" s="6"/>
      <c r="K964" s="6"/>
      <c r="L964" s="6"/>
      <c r="M964" s="6"/>
      <c r="N964" s="6"/>
      <c r="O964" s="6"/>
      <c r="P964" s="6"/>
      <c r="Q964" s="6"/>
      <c r="R964" s="6"/>
      <c r="S964" s="6"/>
      <c r="T964" s="6"/>
    </row>
    <row r="965" spans="1:20" ht="15.75" customHeight="1">
      <c r="A965" s="30"/>
      <c r="B965" s="6"/>
      <c r="C965" s="32"/>
      <c r="D965" s="32"/>
      <c r="E965" s="33"/>
      <c r="F965" s="31"/>
      <c r="G965" s="6"/>
      <c r="H965" s="6"/>
      <c r="I965" s="6"/>
      <c r="J965" s="6"/>
      <c r="K965" s="6"/>
      <c r="L965" s="6"/>
      <c r="M965" s="6"/>
      <c r="N965" s="6"/>
      <c r="O965" s="6"/>
      <c r="P965" s="6"/>
      <c r="Q965" s="6"/>
      <c r="R965" s="6"/>
      <c r="S965" s="6"/>
      <c r="T965" s="6"/>
    </row>
    <row r="966" spans="1:20" ht="15.75" customHeight="1">
      <c r="A966" s="30"/>
      <c r="B966" s="6"/>
      <c r="C966" s="32"/>
      <c r="D966" s="32"/>
      <c r="E966" s="33"/>
      <c r="F966" s="31"/>
      <c r="G966" s="6"/>
      <c r="H966" s="6"/>
      <c r="I966" s="6"/>
      <c r="J966" s="6"/>
      <c r="K966" s="6"/>
      <c r="L966" s="6"/>
      <c r="M966" s="6"/>
      <c r="N966" s="6"/>
      <c r="O966" s="6"/>
      <c r="P966" s="6"/>
      <c r="Q966" s="6"/>
      <c r="R966" s="6"/>
      <c r="S966" s="6"/>
      <c r="T966" s="6"/>
    </row>
    <row r="967" spans="1:20" ht="15.75" customHeight="1">
      <c r="A967" s="30"/>
      <c r="B967" s="6"/>
      <c r="C967" s="32"/>
      <c r="D967" s="32"/>
      <c r="E967" s="33"/>
      <c r="F967" s="31"/>
      <c r="G967" s="6"/>
      <c r="H967" s="6"/>
      <c r="I967" s="6"/>
      <c r="J967" s="6"/>
      <c r="K967" s="6"/>
      <c r="L967" s="6"/>
      <c r="M967" s="6"/>
      <c r="N967" s="6"/>
      <c r="O967" s="6"/>
      <c r="P967" s="6"/>
      <c r="Q967" s="6"/>
      <c r="R967" s="6"/>
      <c r="S967" s="6"/>
      <c r="T967" s="6"/>
    </row>
    <row r="968" spans="1:20" ht="15.75" customHeight="1">
      <c r="A968" s="30"/>
      <c r="B968" s="6"/>
      <c r="C968" s="32"/>
      <c r="D968" s="32"/>
      <c r="E968" s="33"/>
      <c r="F968" s="31"/>
      <c r="G968" s="6"/>
      <c r="H968" s="6"/>
      <c r="I968" s="6"/>
      <c r="J968" s="6"/>
      <c r="K968" s="6"/>
      <c r="L968" s="6"/>
      <c r="M968" s="6"/>
      <c r="N968" s="6"/>
      <c r="O968" s="6"/>
      <c r="P968" s="6"/>
      <c r="Q968" s="6"/>
      <c r="R968" s="6"/>
      <c r="S968" s="6"/>
      <c r="T968" s="6"/>
    </row>
    <row r="969" spans="1:20" ht="15.75" customHeight="1">
      <c r="A969" s="30"/>
      <c r="B969" s="6"/>
      <c r="C969" s="32"/>
      <c r="D969" s="32"/>
      <c r="E969" s="33"/>
      <c r="F969" s="31"/>
      <c r="G969" s="6"/>
      <c r="H969" s="6"/>
      <c r="I969" s="6"/>
      <c r="J969" s="6"/>
      <c r="K969" s="6"/>
      <c r="L969" s="6"/>
      <c r="M969" s="6"/>
      <c r="N969" s="6"/>
      <c r="O969" s="6"/>
      <c r="P969" s="6"/>
      <c r="Q969" s="6"/>
      <c r="R969" s="6"/>
      <c r="S969" s="6"/>
      <c r="T969" s="6"/>
    </row>
    <row r="970" spans="1:20" ht="15.75" customHeight="1">
      <c r="A970" s="30"/>
      <c r="B970" s="6"/>
      <c r="C970" s="32"/>
      <c r="D970" s="32"/>
      <c r="E970" s="33"/>
      <c r="F970" s="31"/>
      <c r="G970" s="6"/>
      <c r="H970" s="6"/>
      <c r="I970" s="6"/>
      <c r="J970" s="6"/>
      <c r="K970" s="6"/>
      <c r="L970" s="6"/>
      <c r="M970" s="6"/>
      <c r="N970" s="6"/>
      <c r="O970" s="6"/>
      <c r="P970" s="6"/>
      <c r="Q970" s="6"/>
      <c r="R970" s="6"/>
      <c r="S970" s="6"/>
      <c r="T970" s="6"/>
    </row>
    <row r="971" spans="1:20" ht="15.75" customHeight="1">
      <c r="A971" s="30"/>
      <c r="B971" s="6"/>
      <c r="C971" s="32"/>
      <c r="D971" s="32"/>
      <c r="E971" s="33"/>
      <c r="F971" s="31"/>
      <c r="G971" s="6"/>
      <c r="H971" s="6"/>
      <c r="I971" s="6"/>
      <c r="J971" s="6"/>
      <c r="K971" s="6"/>
      <c r="L971" s="6"/>
      <c r="M971" s="6"/>
      <c r="N971" s="6"/>
      <c r="O971" s="6"/>
      <c r="P971" s="6"/>
      <c r="Q971" s="6"/>
      <c r="R971" s="6"/>
      <c r="S971" s="6"/>
      <c r="T971" s="6"/>
    </row>
    <row r="972" spans="1:20" ht="15.75" customHeight="1">
      <c r="A972" s="30"/>
      <c r="B972" s="6"/>
      <c r="C972" s="32"/>
      <c r="D972" s="32"/>
      <c r="E972" s="33"/>
      <c r="F972" s="31"/>
      <c r="G972" s="6"/>
      <c r="H972" s="6"/>
      <c r="I972" s="6"/>
      <c r="J972" s="6"/>
      <c r="K972" s="6"/>
      <c r="L972" s="6"/>
      <c r="M972" s="6"/>
      <c r="N972" s="6"/>
      <c r="O972" s="6"/>
      <c r="P972" s="6"/>
      <c r="Q972" s="6"/>
      <c r="R972" s="6"/>
      <c r="S972" s="6"/>
      <c r="T972" s="6"/>
    </row>
    <row r="973" spans="1:20" ht="15.75" customHeight="1">
      <c r="A973" s="30"/>
      <c r="B973" s="6"/>
      <c r="C973" s="32"/>
      <c r="D973" s="32"/>
      <c r="E973" s="33"/>
      <c r="F973" s="31"/>
      <c r="G973" s="6"/>
      <c r="H973" s="6"/>
      <c r="I973" s="6"/>
      <c r="J973" s="6"/>
      <c r="K973" s="6"/>
      <c r="L973" s="6"/>
      <c r="M973" s="6"/>
      <c r="N973" s="6"/>
      <c r="O973" s="6"/>
      <c r="P973" s="6"/>
      <c r="Q973" s="6"/>
      <c r="R973" s="6"/>
      <c r="S973" s="6"/>
      <c r="T973" s="6"/>
    </row>
    <row r="974" spans="1:20" ht="15.75" customHeight="1">
      <c r="A974" s="30"/>
      <c r="B974" s="6"/>
      <c r="C974" s="32"/>
      <c r="D974" s="32"/>
      <c r="E974" s="33"/>
      <c r="F974" s="31"/>
      <c r="G974" s="6"/>
      <c r="H974" s="6"/>
      <c r="I974" s="6"/>
      <c r="J974" s="6"/>
      <c r="K974" s="6"/>
      <c r="L974" s="6"/>
      <c r="M974" s="6"/>
      <c r="N974" s="6"/>
      <c r="O974" s="6"/>
      <c r="P974" s="6"/>
      <c r="Q974" s="6"/>
      <c r="R974" s="6"/>
      <c r="S974" s="6"/>
      <c r="T974" s="6"/>
    </row>
    <row r="975" spans="1:20" ht="15.75" customHeight="1">
      <c r="A975" s="30"/>
      <c r="B975" s="6"/>
      <c r="C975" s="32"/>
      <c r="D975" s="32"/>
      <c r="E975" s="33"/>
      <c r="F975" s="31"/>
      <c r="G975" s="6"/>
      <c r="H975" s="6"/>
      <c r="I975" s="6"/>
      <c r="J975" s="6"/>
      <c r="K975" s="6"/>
      <c r="L975" s="6"/>
      <c r="M975" s="6"/>
      <c r="N975" s="6"/>
      <c r="O975" s="6"/>
      <c r="P975" s="6"/>
      <c r="Q975" s="6"/>
      <c r="R975" s="6"/>
      <c r="S975" s="6"/>
      <c r="T975" s="6"/>
    </row>
    <row r="976" spans="1:20" ht="15.75" customHeight="1">
      <c r="A976" s="30"/>
      <c r="B976" s="6"/>
      <c r="C976" s="32"/>
      <c r="D976" s="32"/>
      <c r="E976" s="33"/>
      <c r="F976" s="31"/>
      <c r="G976" s="6"/>
      <c r="H976" s="6"/>
      <c r="I976" s="6"/>
      <c r="J976" s="6"/>
      <c r="K976" s="6"/>
      <c r="L976" s="6"/>
      <c r="M976" s="6"/>
      <c r="N976" s="6"/>
      <c r="O976" s="6"/>
      <c r="P976" s="6"/>
      <c r="Q976" s="6"/>
      <c r="R976" s="6"/>
      <c r="S976" s="6"/>
      <c r="T976" s="6"/>
    </row>
    <row r="977" spans="1:20" ht="15.75" customHeight="1">
      <c r="A977" s="30"/>
      <c r="B977" s="6"/>
      <c r="C977" s="32"/>
      <c r="D977" s="32"/>
      <c r="E977" s="33"/>
      <c r="F977" s="31"/>
      <c r="G977" s="6"/>
      <c r="H977" s="6"/>
      <c r="I977" s="6"/>
      <c r="J977" s="6"/>
      <c r="K977" s="6"/>
      <c r="L977" s="6"/>
      <c r="M977" s="6"/>
      <c r="N977" s="6"/>
      <c r="O977" s="6"/>
      <c r="P977" s="6"/>
      <c r="Q977" s="6"/>
      <c r="R977" s="6"/>
      <c r="S977" s="6"/>
      <c r="T977" s="6"/>
    </row>
    <row r="978" spans="1:20" ht="15.75" customHeight="1">
      <c r="A978" s="30"/>
      <c r="B978" s="6"/>
      <c r="C978" s="32"/>
      <c r="D978" s="32"/>
      <c r="E978" s="33"/>
      <c r="F978" s="31"/>
      <c r="G978" s="6"/>
      <c r="H978" s="6"/>
      <c r="I978" s="6"/>
      <c r="J978" s="6"/>
      <c r="K978" s="6"/>
      <c r="L978" s="6"/>
      <c r="M978" s="6"/>
      <c r="N978" s="6"/>
      <c r="O978" s="6"/>
      <c r="P978" s="6"/>
      <c r="Q978" s="6"/>
      <c r="R978" s="6"/>
      <c r="S978" s="6"/>
      <c r="T978" s="6"/>
    </row>
    <row r="979" spans="1:20" ht="15.75" customHeight="1">
      <c r="A979" s="30"/>
      <c r="B979" s="6"/>
      <c r="C979" s="32"/>
      <c r="D979" s="32"/>
      <c r="E979" s="33"/>
      <c r="F979" s="31"/>
      <c r="G979" s="6"/>
      <c r="H979" s="6"/>
      <c r="I979" s="6"/>
      <c r="J979" s="6"/>
      <c r="K979" s="6"/>
      <c r="L979" s="6"/>
      <c r="M979" s="6"/>
      <c r="N979" s="6"/>
      <c r="O979" s="6"/>
      <c r="P979" s="6"/>
      <c r="Q979" s="6"/>
      <c r="R979" s="6"/>
      <c r="S979" s="6"/>
      <c r="T979" s="6"/>
    </row>
    <row r="980" spans="1:20" ht="15.75" customHeight="1">
      <c r="A980" s="30"/>
      <c r="B980" s="6"/>
      <c r="C980" s="32"/>
      <c r="D980" s="32"/>
      <c r="E980" s="33"/>
      <c r="F980" s="31"/>
      <c r="G980" s="6"/>
      <c r="H980" s="6"/>
      <c r="I980" s="6"/>
      <c r="J980" s="6"/>
      <c r="K980" s="6"/>
      <c r="L980" s="6"/>
      <c r="M980" s="6"/>
      <c r="N980" s="6"/>
      <c r="O980" s="6"/>
      <c r="P980" s="6"/>
      <c r="Q980" s="6"/>
      <c r="R980" s="6"/>
      <c r="S980" s="6"/>
      <c r="T980" s="6"/>
    </row>
    <row r="981" spans="1:20" ht="15.75" customHeight="1">
      <c r="A981" s="30"/>
      <c r="B981" s="6"/>
      <c r="C981" s="32"/>
      <c r="D981" s="32"/>
      <c r="E981" s="33"/>
      <c r="F981" s="31"/>
      <c r="G981" s="6"/>
      <c r="H981" s="6"/>
      <c r="I981" s="6"/>
      <c r="J981" s="6"/>
      <c r="K981" s="6"/>
      <c r="L981" s="6"/>
      <c r="M981" s="6"/>
      <c r="N981" s="6"/>
      <c r="O981" s="6"/>
      <c r="P981" s="6"/>
      <c r="Q981" s="6"/>
      <c r="R981" s="6"/>
      <c r="S981" s="6"/>
      <c r="T981" s="6"/>
    </row>
    <row r="982" spans="1:20" ht="15.75" customHeight="1">
      <c r="A982" s="30"/>
      <c r="B982" s="6"/>
      <c r="C982" s="32"/>
      <c r="D982" s="32"/>
      <c r="E982" s="33"/>
      <c r="F982" s="31"/>
      <c r="G982" s="6"/>
      <c r="H982" s="6"/>
      <c r="I982" s="6"/>
      <c r="J982" s="6"/>
      <c r="K982" s="6"/>
      <c r="L982" s="6"/>
      <c r="M982" s="6"/>
      <c r="N982" s="6"/>
      <c r="O982" s="6"/>
      <c r="P982" s="6"/>
      <c r="Q982" s="6"/>
      <c r="R982" s="6"/>
      <c r="S982" s="6"/>
      <c r="T982" s="6"/>
    </row>
    <row r="983" spans="1:20" ht="15.75" customHeight="1">
      <c r="A983" s="30"/>
      <c r="B983" s="6"/>
      <c r="C983" s="32"/>
      <c r="D983" s="32"/>
      <c r="E983" s="33"/>
      <c r="F983" s="31"/>
      <c r="G983" s="6"/>
      <c r="H983" s="6"/>
      <c r="I983" s="6"/>
      <c r="J983" s="6"/>
      <c r="K983" s="6"/>
      <c r="L983" s="6"/>
      <c r="M983" s="6"/>
      <c r="N983" s="6"/>
      <c r="O983" s="6"/>
      <c r="P983" s="6"/>
      <c r="Q983" s="6"/>
      <c r="R983" s="6"/>
      <c r="S983" s="6"/>
      <c r="T983" s="6"/>
    </row>
    <row r="984" spans="1:20" ht="15.75" customHeight="1">
      <c r="A984" s="30"/>
      <c r="B984" s="6"/>
      <c r="C984" s="32"/>
      <c r="D984" s="32"/>
      <c r="E984" s="33"/>
      <c r="F984" s="31"/>
      <c r="G984" s="6"/>
      <c r="H984" s="6"/>
      <c r="I984" s="6"/>
      <c r="J984" s="6"/>
      <c r="K984" s="6"/>
      <c r="L984" s="6"/>
      <c r="M984" s="6"/>
      <c r="N984" s="6"/>
      <c r="O984" s="6"/>
      <c r="P984" s="6"/>
      <c r="Q984" s="6"/>
      <c r="R984" s="6"/>
      <c r="S984" s="6"/>
      <c r="T984" s="6"/>
    </row>
    <row r="985" spans="1:20" ht="15.75" customHeight="1">
      <c r="A985" s="30"/>
      <c r="B985" s="6"/>
      <c r="C985" s="32"/>
      <c r="D985" s="32"/>
      <c r="E985" s="33"/>
      <c r="F985" s="31"/>
      <c r="G985" s="6"/>
      <c r="H985" s="6"/>
      <c r="I985" s="6"/>
      <c r="J985" s="6"/>
      <c r="K985" s="6"/>
      <c r="L985" s="6"/>
      <c r="M985" s="6"/>
      <c r="N985" s="6"/>
      <c r="O985" s="6"/>
      <c r="P985" s="6"/>
      <c r="Q985" s="6"/>
      <c r="R985" s="6"/>
      <c r="S985" s="6"/>
      <c r="T985" s="6"/>
    </row>
    <row r="986" spans="1:20" ht="15.75" customHeight="1">
      <c r="A986" s="30"/>
      <c r="B986" s="6"/>
      <c r="C986" s="32"/>
      <c r="D986" s="32"/>
      <c r="E986" s="33"/>
      <c r="F986" s="31"/>
      <c r="G986" s="6"/>
      <c r="H986" s="6"/>
      <c r="I986" s="6"/>
      <c r="J986" s="6"/>
      <c r="K986" s="6"/>
      <c r="L986" s="6"/>
      <c r="M986" s="6"/>
      <c r="N986" s="6"/>
      <c r="O986" s="6"/>
      <c r="P986" s="6"/>
      <c r="Q986" s="6"/>
      <c r="R986" s="6"/>
      <c r="S986" s="6"/>
      <c r="T986" s="6"/>
    </row>
    <row r="987" spans="1:20" ht="15.75" customHeight="1">
      <c r="A987" s="30"/>
      <c r="B987" s="6"/>
      <c r="C987" s="32"/>
      <c r="D987" s="32"/>
      <c r="E987" s="33"/>
      <c r="F987" s="31"/>
      <c r="G987" s="6"/>
      <c r="H987" s="6"/>
      <c r="I987" s="6"/>
      <c r="J987" s="6"/>
      <c r="K987" s="6"/>
      <c r="L987" s="6"/>
      <c r="M987" s="6"/>
      <c r="N987" s="6"/>
      <c r="O987" s="6"/>
      <c r="P987" s="6"/>
      <c r="Q987" s="6"/>
      <c r="R987" s="6"/>
      <c r="S987" s="6"/>
      <c r="T987" s="6"/>
    </row>
    <row r="988" spans="1:20" ht="15.75" customHeight="1">
      <c r="A988" s="30"/>
      <c r="B988" s="6"/>
      <c r="C988" s="32"/>
      <c r="D988" s="32"/>
      <c r="E988" s="33"/>
      <c r="F988" s="31"/>
      <c r="G988" s="6"/>
      <c r="H988" s="6"/>
      <c r="I988" s="6"/>
      <c r="J988" s="6"/>
      <c r="K988" s="6"/>
      <c r="L988" s="6"/>
      <c r="M988" s="6"/>
      <c r="N988" s="6"/>
      <c r="O988" s="6"/>
      <c r="P988" s="6"/>
      <c r="Q988" s="6"/>
      <c r="R988" s="6"/>
      <c r="S988" s="6"/>
      <c r="T988" s="6"/>
    </row>
    <row r="989" spans="1:20" ht="15.75" customHeight="1">
      <c r="A989" s="30"/>
      <c r="B989" s="6"/>
      <c r="C989" s="32"/>
      <c r="D989" s="32"/>
      <c r="E989" s="33"/>
      <c r="F989" s="31"/>
      <c r="G989" s="6"/>
      <c r="H989" s="6"/>
      <c r="I989" s="6"/>
      <c r="J989" s="6"/>
      <c r="K989" s="6"/>
      <c r="L989" s="6"/>
      <c r="M989" s="6"/>
      <c r="N989" s="6"/>
      <c r="O989" s="6"/>
      <c r="P989" s="6"/>
      <c r="Q989" s="6"/>
      <c r="R989" s="6"/>
      <c r="S989" s="6"/>
      <c r="T989" s="6"/>
    </row>
    <row r="990" spans="1:20" ht="15.75" customHeight="1">
      <c r="A990" s="30"/>
      <c r="B990" s="6"/>
      <c r="C990" s="32"/>
      <c r="D990" s="32"/>
      <c r="E990" s="33"/>
      <c r="F990" s="31"/>
      <c r="G990" s="6"/>
      <c r="H990" s="6"/>
      <c r="I990" s="6"/>
      <c r="J990" s="6"/>
      <c r="K990" s="6"/>
      <c r="L990" s="6"/>
      <c r="M990" s="6"/>
      <c r="N990" s="6"/>
      <c r="O990" s="6"/>
      <c r="P990" s="6"/>
      <c r="Q990" s="6"/>
      <c r="R990" s="6"/>
      <c r="S990" s="6"/>
      <c r="T990" s="6"/>
    </row>
    <row r="991" spans="1:20" ht="15.75" customHeight="1">
      <c r="A991" s="30"/>
      <c r="B991" s="6"/>
      <c r="C991" s="32"/>
      <c r="D991" s="32"/>
      <c r="E991" s="33"/>
      <c r="F991" s="31"/>
      <c r="G991" s="6"/>
      <c r="H991" s="6"/>
      <c r="I991" s="6"/>
      <c r="J991" s="6"/>
      <c r="K991" s="6"/>
      <c r="L991" s="6"/>
      <c r="M991" s="6"/>
      <c r="N991" s="6"/>
      <c r="O991" s="6"/>
      <c r="P991" s="6"/>
      <c r="Q991" s="6"/>
      <c r="R991" s="6"/>
      <c r="S991" s="6"/>
      <c r="T991" s="6"/>
    </row>
    <row r="992" spans="1:20" ht="15.75" customHeight="1">
      <c r="A992" s="30"/>
      <c r="B992" s="6"/>
      <c r="C992" s="32"/>
      <c r="D992" s="32"/>
      <c r="E992" s="33"/>
      <c r="F992" s="31"/>
      <c r="G992" s="6"/>
      <c r="H992" s="6"/>
      <c r="I992" s="6"/>
      <c r="J992" s="6"/>
      <c r="K992" s="6"/>
      <c r="L992" s="6"/>
      <c r="M992" s="6"/>
      <c r="N992" s="6"/>
      <c r="O992" s="6"/>
      <c r="P992" s="6"/>
      <c r="Q992" s="6"/>
      <c r="R992" s="6"/>
      <c r="S992" s="6"/>
      <c r="T992" s="6"/>
    </row>
    <row r="993" spans="1:20" ht="15.75" customHeight="1">
      <c r="A993" s="30"/>
      <c r="B993" s="6"/>
      <c r="C993" s="32"/>
      <c r="D993" s="32"/>
      <c r="E993" s="33"/>
      <c r="F993" s="31"/>
      <c r="G993" s="6"/>
      <c r="H993" s="6"/>
      <c r="I993" s="6"/>
      <c r="J993" s="6"/>
      <c r="K993" s="6"/>
      <c r="L993" s="6"/>
      <c r="M993" s="6"/>
      <c r="N993" s="6"/>
      <c r="O993" s="6"/>
      <c r="P993" s="6"/>
      <c r="Q993" s="6"/>
      <c r="R993" s="6"/>
      <c r="S993" s="6"/>
      <c r="T993" s="6"/>
    </row>
    <row r="994" spans="1:20" ht="15.75" customHeight="1">
      <c r="A994" s="30"/>
      <c r="B994" s="6"/>
      <c r="C994" s="32"/>
      <c r="D994" s="32"/>
      <c r="E994" s="33"/>
      <c r="F994" s="31"/>
      <c r="G994" s="6"/>
      <c r="H994" s="6"/>
      <c r="I994" s="6"/>
      <c r="J994" s="6"/>
      <c r="K994" s="6"/>
      <c r="L994" s="6"/>
      <c r="M994" s="6"/>
      <c r="N994" s="6"/>
      <c r="O994" s="6"/>
      <c r="P994" s="6"/>
      <c r="Q994" s="6"/>
      <c r="R994" s="6"/>
      <c r="S994" s="6"/>
      <c r="T994" s="6"/>
    </row>
    <row r="995" spans="1:20" ht="15.75" customHeight="1">
      <c r="A995" s="30"/>
      <c r="B995" s="6"/>
      <c r="C995" s="32"/>
      <c r="D995" s="32"/>
      <c r="E995" s="33"/>
      <c r="F995" s="31"/>
      <c r="G995" s="6"/>
      <c r="H995" s="6"/>
      <c r="I995" s="6"/>
      <c r="J995" s="6"/>
      <c r="K995" s="6"/>
      <c r="L995" s="6"/>
      <c r="M995" s="6"/>
      <c r="N995" s="6"/>
      <c r="O995" s="6"/>
      <c r="P995" s="6"/>
      <c r="Q995" s="6"/>
      <c r="R995" s="6"/>
      <c r="S995" s="6"/>
      <c r="T995" s="6"/>
    </row>
    <row r="996" spans="1:20" ht="15.75" customHeight="1">
      <c r="A996" s="30"/>
      <c r="B996" s="6"/>
      <c r="C996" s="32"/>
      <c r="D996" s="32"/>
      <c r="E996" s="33"/>
      <c r="F996" s="31"/>
      <c r="G996" s="6"/>
      <c r="H996" s="6"/>
      <c r="I996" s="6"/>
      <c r="J996" s="6"/>
      <c r="K996" s="6"/>
      <c r="L996" s="6"/>
      <c r="M996" s="6"/>
      <c r="N996" s="6"/>
      <c r="O996" s="6"/>
      <c r="P996" s="6"/>
      <c r="Q996" s="6"/>
      <c r="R996" s="6"/>
      <c r="S996" s="6"/>
      <c r="T996" s="6"/>
    </row>
    <row r="997" spans="1:20" ht="15.75" customHeight="1">
      <c r="A997" s="30"/>
      <c r="B997" s="6"/>
      <c r="C997" s="32"/>
      <c r="D997" s="32"/>
      <c r="E997" s="33"/>
      <c r="F997" s="31"/>
      <c r="G997" s="6"/>
      <c r="H997" s="6"/>
      <c r="I997" s="6"/>
      <c r="J997" s="6"/>
      <c r="K997" s="6"/>
      <c r="L997" s="6"/>
      <c r="M997" s="6"/>
      <c r="N997" s="6"/>
      <c r="O997" s="6"/>
      <c r="P997" s="6"/>
      <c r="Q997" s="6"/>
      <c r="R997" s="6"/>
      <c r="S997" s="6"/>
      <c r="T997" s="6"/>
    </row>
    <row r="998" spans="1:20" ht="15.75" customHeight="1">
      <c r="A998" s="30"/>
      <c r="B998" s="6"/>
      <c r="C998" s="32"/>
      <c r="D998" s="32"/>
      <c r="E998" s="33"/>
      <c r="F998" s="31"/>
      <c r="G998" s="6"/>
      <c r="H998" s="6"/>
      <c r="I998" s="6"/>
      <c r="J998" s="6"/>
      <c r="K998" s="6"/>
      <c r="L998" s="6"/>
      <c r="M998" s="6"/>
      <c r="N998" s="6"/>
      <c r="O998" s="6"/>
      <c r="P998" s="6"/>
      <c r="Q998" s="6"/>
      <c r="R998" s="6"/>
      <c r="S998" s="6"/>
      <c r="T998" s="6"/>
    </row>
    <row r="999" spans="1:20" ht="15.75" customHeight="1">
      <c r="A999" s="30"/>
      <c r="B999" s="6"/>
      <c r="C999" s="32"/>
      <c r="D999" s="32"/>
      <c r="E999" s="33"/>
      <c r="F999" s="31"/>
      <c r="G999" s="6"/>
      <c r="H999" s="6"/>
      <c r="I999" s="6"/>
      <c r="J999" s="6"/>
      <c r="K999" s="6"/>
      <c r="L999" s="6"/>
      <c r="M999" s="6"/>
      <c r="N999" s="6"/>
      <c r="O999" s="6"/>
      <c r="P999" s="6"/>
      <c r="Q999" s="6"/>
      <c r="R999" s="6"/>
      <c r="S999" s="6"/>
      <c r="T999" s="6"/>
    </row>
    <row r="1000" spans="1:20" ht="15.75" customHeight="1">
      <c r="A1000" s="30"/>
      <c r="B1000" s="6"/>
      <c r="C1000" s="32"/>
      <c r="D1000" s="32"/>
      <c r="E1000" s="33"/>
      <c r="F1000" s="31"/>
      <c r="G1000" s="6"/>
      <c r="H1000" s="6"/>
      <c r="I1000" s="6"/>
      <c r="J1000" s="6"/>
      <c r="K1000" s="6"/>
      <c r="L1000" s="6"/>
      <c r="M1000" s="6"/>
      <c r="N1000" s="6"/>
      <c r="O1000" s="6"/>
      <c r="P1000" s="6"/>
      <c r="Q1000" s="6"/>
      <c r="R1000" s="6"/>
      <c r="S1000" s="6"/>
      <c r="T1000" s="6"/>
    </row>
    <row r="1001" spans="1:20" ht="15.75" customHeight="1">
      <c r="A1001" s="30"/>
      <c r="B1001" s="6"/>
      <c r="C1001" s="32"/>
      <c r="D1001" s="32"/>
      <c r="E1001" s="33"/>
      <c r="F1001" s="31"/>
      <c r="G1001" s="6"/>
      <c r="H1001" s="6"/>
      <c r="I1001" s="6"/>
      <c r="J1001" s="6"/>
      <c r="K1001" s="6"/>
      <c r="L1001" s="6"/>
      <c r="M1001" s="6"/>
      <c r="N1001" s="6"/>
      <c r="O1001" s="6"/>
      <c r="P1001" s="6"/>
      <c r="Q1001" s="6"/>
      <c r="R1001" s="6"/>
      <c r="S1001" s="6"/>
      <c r="T1001" s="6"/>
    </row>
    <row r="1002" spans="1:20" ht="15.75" customHeight="1">
      <c r="A1002" s="30"/>
      <c r="B1002" s="6"/>
      <c r="C1002" s="32"/>
      <c r="D1002" s="32"/>
      <c r="E1002" s="33"/>
      <c r="F1002" s="31"/>
      <c r="G1002" s="6"/>
      <c r="H1002" s="6"/>
      <c r="I1002" s="6"/>
      <c r="J1002" s="6"/>
      <c r="K1002" s="6"/>
      <c r="L1002" s="6"/>
      <c r="M1002" s="6"/>
      <c r="N1002" s="6"/>
      <c r="O1002" s="6"/>
      <c r="P1002" s="6"/>
      <c r="Q1002" s="6"/>
      <c r="R1002" s="6"/>
      <c r="S1002" s="6"/>
      <c r="T1002" s="6"/>
    </row>
    <row r="1003" spans="1:20" ht="15.75" customHeight="1">
      <c r="A1003" s="30"/>
      <c r="B1003" s="6"/>
      <c r="C1003" s="32"/>
      <c r="D1003" s="32"/>
      <c r="E1003" s="33"/>
      <c r="F1003" s="31"/>
      <c r="G1003" s="6"/>
      <c r="H1003" s="6"/>
      <c r="I1003" s="6"/>
      <c r="J1003" s="6"/>
      <c r="K1003" s="6"/>
      <c r="L1003" s="6"/>
      <c r="M1003" s="6"/>
      <c r="N1003" s="6"/>
      <c r="O1003" s="6"/>
      <c r="P1003" s="6"/>
      <c r="Q1003" s="6"/>
      <c r="R1003" s="6"/>
      <c r="S1003" s="6"/>
      <c r="T1003" s="6"/>
    </row>
    <row r="1004" spans="1:20" ht="15.75" customHeight="1">
      <c r="A1004" s="30"/>
      <c r="B1004" s="6"/>
      <c r="C1004" s="32"/>
      <c r="D1004" s="32"/>
      <c r="E1004" s="33"/>
      <c r="F1004" s="31"/>
      <c r="G1004" s="6"/>
      <c r="H1004" s="6"/>
      <c r="I1004" s="6"/>
      <c r="J1004" s="6"/>
      <c r="K1004" s="6"/>
      <c r="L1004" s="6"/>
      <c r="M1004" s="6"/>
      <c r="N1004" s="6"/>
      <c r="O1004" s="6"/>
      <c r="P1004" s="6"/>
      <c r="Q1004" s="6"/>
      <c r="R1004" s="6"/>
      <c r="S1004" s="6"/>
      <c r="T1004" s="6"/>
    </row>
    <row r="1005" spans="1:20" ht="15.75" customHeight="1">
      <c r="A1005" s="30"/>
      <c r="B1005" s="6"/>
      <c r="C1005" s="32"/>
      <c r="D1005" s="32"/>
      <c r="E1005" s="33"/>
      <c r="F1005" s="31"/>
      <c r="G1005" s="6"/>
      <c r="H1005" s="6"/>
      <c r="I1005" s="6"/>
      <c r="J1005" s="6"/>
      <c r="K1005" s="6"/>
      <c r="L1005" s="6"/>
      <c r="M1005" s="6"/>
      <c r="N1005" s="6"/>
      <c r="O1005" s="6"/>
      <c r="P1005" s="6"/>
      <c r="Q1005" s="6"/>
      <c r="R1005" s="6"/>
      <c r="S1005" s="6"/>
      <c r="T1005" s="6"/>
    </row>
    <row r="1006" spans="1:20" ht="15.75" customHeight="1">
      <c r="A1006" s="30"/>
      <c r="B1006" s="6"/>
      <c r="C1006" s="32"/>
      <c r="D1006" s="32"/>
      <c r="E1006" s="33"/>
      <c r="F1006" s="31"/>
      <c r="G1006" s="6"/>
      <c r="H1006" s="6"/>
      <c r="I1006" s="6"/>
      <c r="J1006" s="6"/>
      <c r="K1006" s="6"/>
      <c r="L1006" s="6"/>
      <c r="M1006" s="6"/>
      <c r="N1006" s="6"/>
      <c r="O1006" s="6"/>
      <c r="P1006" s="6"/>
      <c r="Q1006" s="6"/>
      <c r="R1006" s="6"/>
      <c r="S1006" s="6"/>
      <c r="T1006" s="6"/>
    </row>
    <row r="1007" spans="1:20" ht="15.75" customHeight="1">
      <c r="A1007" s="30"/>
      <c r="B1007" s="6"/>
      <c r="C1007" s="32"/>
      <c r="D1007" s="32"/>
      <c r="E1007" s="33"/>
      <c r="F1007" s="31"/>
      <c r="G1007" s="6"/>
      <c r="H1007" s="6"/>
      <c r="I1007" s="6"/>
      <c r="J1007" s="6"/>
      <c r="K1007" s="6"/>
      <c r="L1007" s="6"/>
      <c r="M1007" s="6"/>
      <c r="N1007" s="6"/>
      <c r="O1007" s="6"/>
      <c r="P1007" s="6"/>
      <c r="Q1007" s="6"/>
      <c r="R1007" s="6"/>
      <c r="S1007" s="6"/>
      <c r="T1007" s="6"/>
    </row>
    <row r="1008" spans="1:20" ht="15.75" customHeight="1">
      <c r="A1008" s="30"/>
      <c r="B1008" s="6"/>
      <c r="C1008" s="32"/>
      <c r="D1008" s="32"/>
      <c r="E1008" s="33"/>
      <c r="F1008" s="31"/>
      <c r="G1008" s="6"/>
      <c r="H1008" s="6"/>
      <c r="I1008" s="6"/>
      <c r="J1008" s="6"/>
      <c r="K1008" s="6"/>
      <c r="L1008" s="6"/>
      <c r="M1008" s="6"/>
      <c r="N1008" s="6"/>
      <c r="O1008" s="6"/>
      <c r="P1008" s="6"/>
      <c r="Q1008" s="6"/>
      <c r="R1008" s="6"/>
      <c r="S1008" s="6"/>
      <c r="T1008" s="6"/>
    </row>
    <row r="1009" spans="1:20" ht="15.75" customHeight="1">
      <c r="A1009" s="30"/>
      <c r="B1009" s="6"/>
      <c r="C1009" s="32"/>
      <c r="D1009" s="32"/>
      <c r="E1009" s="33"/>
      <c r="F1009" s="31"/>
      <c r="G1009" s="6"/>
      <c r="H1009" s="6"/>
      <c r="I1009" s="6"/>
      <c r="J1009" s="6"/>
      <c r="K1009" s="6"/>
      <c r="L1009" s="6"/>
      <c r="M1009" s="6"/>
      <c r="N1009" s="6"/>
      <c r="O1009" s="6"/>
      <c r="P1009" s="6"/>
      <c r="Q1009" s="6"/>
      <c r="R1009" s="6"/>
      <c r="S1009" s="6"/>
      <c r="T1009" s="6"/>
    </row>
    <row r="1010" spans="1:20" ht="15.75" customHeight="1">
      <c r="A1010" s="30"/>
      <c r="B1010" s="6"/>
      <c r="C1010" s="32"/>
      <c r="D1010" s="32"/>
      <c r="E1010" s="33"/>
      <c r="F1010" s="31"/>
      <c r="G1010" s="6"/>
      <c r="H1010" s="6"/>
      <c r="I1010" s="6"/>
      <c r="J1010" s="6"/>
      <c r="K1010" s="6"/>
      <c r="L1010" s="6"/>
      <c r="M1010" s="6"/>
      <c r="N1010" s="6"/>
      <c r="O1010" s="6"/>
      <c r="P1010" s="6"/>
      <c r="Q1010" s="6"/>
      <c r="R1010" s="6"/>
      <c r="S1010" s="6"/>
      <c r="T1010" s="6"/>
    </row>
    <row r="1011" spans="1:20" ht="15.75" customHeight="1">
      <c r="A1011" s="30"/>
      <c r="B1011" s="6"/>
      <c r="C1011" s="32"/>
      <c r="D1011" s="32"/>
      <c r="E1011" s="33"/>
      <c r="F1011" s="31"/>
      <c r="G1011" s="6"/>
      <c r="H1011" s="6"/>
      <c r="I1011" s="6"/>
      <c r="J1011" s="6"/>
      <c r="K1011" s="6"/>
      <c r="L1011" s="6"/>
      <c r="M1011" s="6"/>
      <c r="N1011" s="6"/>
      <c r="O1011" s="6"/>
      <c r="P1011" s="6"/>
      <c r="Q1011" s="6"/>
      <c r="R1011" s="6"/>
      <c r="S1011" s="6"/>
      <c r="T1011" s="6"/>
    </row>
  </sheetData>
  <mergeCells count="2">
    <mergeCell ref="A1:G1"/>
    <mergeCell ref="A2:F2"/>
  </mergeCells>
  <phoneticPr fontId="16" type="noConversion"/>
  <printOptions horizontalCentered="1"/>
  <pageMargins left="0.25" right="0.25" top="0.75" bottom="0.75" header="0" footer="0"/>
  <pageSetup paperSize="9" scale="57" orientation="portrait" r:id="rId1"/>
  <headerFooter>
    <oddHeader>&amp;CLSS_Hospital_Bill of Quantities_Placemaking Works_Draft_12.11.2025</oddHeader>
    <oddFooter>&amp;CAISHWARYA TIPNIS ARCHITECTS&amp;R&amp;P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57"/>
  <sheetViews>
    <sheetView view="pageBreakPreview" zoomScaleNormal="100" zoomScaleSheetLayoutView="100" workbookViewId="0">
      <pane ySplit="2" topLeftCell="A1472" activePane="bottomLeft" state="frozen"/>
      <selection pane="bottomLeft" activeCell="M1472" sqref="M1472"/>
    </sheetView>
  </sheetViews>
  <sheetFormatPr defaultColWidth="14.42578125" defaultRowHeight="15"/>
  <cols>
    <col min="1" max="1" width="8.28515625" customWidth="1"/>
    <col min="2" max="2" width="27.42578125" customWidth="1"/>
    <col min="3" max="3" width="12.42578125" customWidth="1"/>
    <col min="4" max="4" width="12.5703125" customWidth="1"/>
    <col min="5" max="5" width="9.7109375" customWidth="1"/>
    <col min="6" max="6" width="13.42578125" customWidth="1"/>
    <col min="7" max="7" width="9.85546875" customWidth="1"/>
    <col min="8" max="8" width="12" customWidth="1"/>
  </cols>
  <sheetData>
    <row r="1" spans="1:8" ht="54" customHeight="1">
      <c r="A1" s="385" t="s">
        <v>384</v>
      </c>
      <c r="B1" s="385"/>
      <c r="C1" s="385"/>
      <c r="D1" s="385"/>
      <c r="E1" s="385"/>
      <c r="F1" s="385"/>
      <c r="G1" s="385"/>
      <c r="H1" s="385"/>
    </row>
    <row r="2" spans="1:8" ht="15.75">
      <c r="A2" s="34" t="s">
        <v>109</v>
      </c>
      <c r="B2" s="35" t="str">
        <f>'Abstract For Hospital'!B3</f>
        <v>Item Description</v>
      </c>
      <c r="C2" s="35" t="s">
        <v>7</v>
      </c>
      <c r="D2" s="36" t="s">
        <v>110</v>
      </c>
      <c r="E2" s="36" t="s">
        <v>111</v>
      </c>
      <c r="F2" s="36" t="s">
        <v>112</v>
      </c>
      <c r="G2" s="36" t="s">
        <v>113</v>
      </c>
      <c r="H2" s="35" t="s">
        <v>2</v>
      </c>
    </row>
    <row r="3" spans="1:8">
      <c r="A3" s="2"/>
      <c r="B3" s="37"/>
      <c r="C3" s="37"/>
      <c r="D3" s="37"/>
      <c r="E3" s="37"/>
      <c r="F3" s="37"/>
      <c r="G3" s="37"/>
      <c r="H3" s="37"/>
    </row>
    <row r="4" spans="1:8" ht="22.5" customHeight="1">
      <c r="A4" s="38"/>
      <c r="B4" s="39" t="str">
        <f>'Abstract For Hospital'!B5</f>
        <v xml:space="preserve">A.Dismantling &amp; Demolishing </v>
      </c>
      <c r="C4" s="40"/>
      <c r="D4" s="40"/>
      <c r="E4" s="40"/>
      <c r="F4" s="40"/>
      <c r="G4" s="40"/>
      <c r="H4" s="40"/>
    </row>
    <row r="5" spans="1:8" ht="21.75" customHeight="1">
      <c r="A5" s="2"/>
      <c r="B5" s="37"/>
      <c r="C5" s="37"/>
      <c r="D5" s="37"/>
      <c r="E5" s="37"/>
      <c r="F5" s="37"/>
      <c r="G5" s="37"/>
      <c r="H5" s="37"/>
    </row>
    <row r="6" spans="1:8" ht="33.75" customHeight="1">
      <c r="A6" s="2" t="str">
        <f>'Abstract For Hospital'!A7</f>
        <v>A1</v>
      </c>
      <c r="B6" s="368" t="str">
        <f>'Abstract For Hospital'!B7</f>
        <v>Demolishing cement concrete manually/ by mechanical means including disposal of material within 50 metres lead as per direction of Engineer - in - charge.</v>
      </c>
      <c r="C6" s="368"/>
      <c r="D6" s="368"/>
      <c r="E6" s="368"/>
      <c r="F6" s="368"/>
      <c r="G6" s="368"/>
      <c r="H6" s="368"/>
    </row>
    <row r="7" spans="1:8">
      <c r="A7" s="42"/>
      <c r="B7" s="43"/>
      <c r="C7" s="43"/>
      <c r="D7" s="43"/>
      <c r="E7" s="43"/>
      <c r="F7" s="43"/>
      <c r="G7" s="88"/>
      <c r="H7" s="90"/>
    </row>
    <row r="8" spans="1:8" s="94" customFormat="1">
      <c r="A8" s="2"/>
      <c r="B8" s="5" t="s">
        <v>225</v>
      </c>
      <c r="C8" s="5"/>
      <c r="D8" s="23">
        <v>12.19</v>
      </c>
      <c r="E8" s="23">
        <v>6.09</v>
      </c>
      <c r="F8" s="23">
        <v>0.1</v>
      </c>
      <c r="G8" s="23">
        <f>D8*E8*F8</f>
        <v>7.4237099999999998</v>
      </c>
      <c r="H8" s="89" t="s">
        <v>11</v>
      </c>
    </row>
    <row r="9" spans="1:8" s="94" customFormat="1">
      <c r="A9" s="2"/>
      <c r="B9" s="5" t="s">
        <v>174</v>
      </c>
      <c r="C9" s="5"/>
      <c r="D9" s="23">
        <v>2.355</v>
      </c>
      <c r="E9" s="23">
        <v>6.09</v>
      </c>
      <c r="F9" s="23">
        <v>0.1</v>
      </c>
      <c r="G9" s="23">
        <f t="shared" ref="G9:G35" si="0">D9*E9*F9</f>
        <v>1.4341949999999999</v>
      </c>
      <c r="H9" s="89" t="s">
        <v>11</v>
      </c>
    </row>
    <row r="10" spans="1:8" s="94" customFormat="1">
      <c r="A10" s="2"/>
      <c r="B10" s="5" t="s">
        <v>175</v>
      </c>
      <c r="C10" s="5"/>
      <c r="D10" s="23">
        <v>11.92</v>
      </c>
      <c r="E10" s="23">
        <v>6.09</v>
      </c>
      <c r="F10" s="23">
        <v>0.1</v>
      </c>
      <c r="G10" s="23">
        <f t="shared" si="0"/>
        <v>7.2592800000000004</v>
      </c>
      <c r="H10" s="89" t="s">
        <v>11</v>
      </c>
    </row>
    <row r="11" spans="1:8" s="94" customFormat="1">
      <c r="A11" s="2"/>
      <c r="B11" s="5" t="s">
        <v>226</v>
      </c>
      <c r="C11" s="5"/>
      <c r="D11" s="23">
        <v>8.59</v>
      </c>
      <c r="E11" s="23">
        <v>2.92</v>
      </c>
      <c r="F11" s="23">
        <v>0.1</v>
      </c>
      <c r="G11" s="23">
        <f t="shared" si="0"/>
        <v>2.5082800000000001</v>
      </c>
      <c r="H11" s="89" t="s">
        <v>11</v>
      </c>
    </row>
    <row r="12" spans="1:8" s="94" customFormat="1">
      <c r="A12" s="2"/>
      <c r="B12" s="5" t="s">
        <v>227</v>
      </c>
      <c r="C12" s="5"/>
      <c r="D12" s="23">
        <v>1.8149999999999999</v>
      </c>
      <c r="E12" s="23">
        <v>2.63</v>
      </c>
      <c r="F12" s="23">
        <v>0.1</v>
      </c>
      <c r="G12" s="23">
        <f t="shared" si="0"/>
        <v>0.47734499999999996</v>
      </c>
      <c r="H12" s="89" t="s">
        <v>11</v>
      </c>
    </row>
    <row r="13" spans="1:8" s="94" customFormat="1">
      <c r="A13" s="2"/>
      <c r="B13" s="5" t="s">
        <v>228</v>
      </c>
      <c r="C13" s="5"/>
      <c r="D13" s="23">
        <v>2.64</v>
      </c>
      <c r="E13" s="23">
        <v>3.84</v>
      </c>
      <c r="F13" s="23">
        <v>0.1</v>
      </c>
      <c r="G13" s="23">
        <f t="shared" si="0"/>
        <v>1.0137600000000002</v>
      </c>
      <c r="H13" s="89" t="s">
        <v>11</v>
      </c>
    </row>
    <row r="14" spans="1:8" s="94" customFormat="1" ht="28.5">
      <c r="A14" s="2"/>
      <c r="B14" s="5" t="s">
        <v>229</v>
      </c>
      <c r="C14" s="5"/>
      <c r="D14" s="23">
        <v>7.4</v>
      </c>
      <c r="E14" s="23">
        <v>2.96</v>
      </c>
      <c r="F14" s="23">
        <v>0.1</v>
      </c>
      <c r="G14" s="23">
        <f t="shared" si="0"/>
        <v>2.1903999999999999</v>
      </c>
      <c r="H14" s="89" t="s">
        <v>11</v>
      </c>
    </row>
    <row r="15" spans="1:8" s="94" customFormat="1">
      <c r="A15" s="2"/>
      <c r="B15" s="5" t="s">
        <v>202</v>
      </c>
      <c r="C15" s="5"/>
      <c r="D15" s="23">
        <v>3.2</v>
      </c>
      <c r="E15" s="23">
        <v>1.5</v>
      </c>
      <c r="F15" s="23">
        <v>0.1</v>
      </c>
      <c r="G15" s="23">
        <f t="shared" si="0"/>
        <v>0.48000000000000009</v>
      </c>
      <c r="H15" s="89" t="s">
        <v>11</v>
      </c>
    </row>
    <row r="16" spans="1:8" s="94" customFormat="1">
      <c r="A16" s="2"/>
      <c r="B16" s="5" t="s">
        <v>176</v>
      </c>
      <c r="C16" s="5"/>
      <c r="D16" s="23">
        <v>2.8</v>
      </c>
      <c r="E16" s="23">
        <v>4.0999999999999996</v>
      </c>
      <c r="F16" s="23">
        <v>0.1</v>
      </c>
      <c r="G16" s="23">
        <f t="shared" si="0"/>
        <v>1.1479999999999999</v>
      </c>
      <c r="H16" s="89" t="s">
        <v>11</v>
      </c>
    </row>
    <row r="17" spans="1:8" s="94" customFormat="1">
      <c r="A17" s="2"/>
      <c r="B17" s="5" t="s">
        <v>177</v>
      </c>
      <c r="C17" s="5"/>
      <c r="D17" s="23">
        <v>2.8</v>
      </c>
      <c r="E17" s="23">
        <v>3.1</v>
      </c>
      <c r="F17" s="23">
        <v>0.1</v>
      </c>
      <c r="G17" s="23">
        <f t="shared" si="0"/>
        <v>0.86799999999999999</v>
      </c>
      <c r="H17" s="89" t="s">
        <v>11</v>
      </c>
    </row>
    <row r="18" spans="1:8" s="94" customFormat="1">
      <c r="A18" s="2"/>
      <c r="B18" s="5" t="s">
        <v>178</v>
      </c>
      <c r="C18" s="5"/>
      <c r="D18" s="23">
        <v>3.9</v>
      </c>
      <c r="E18" s="23">
        <v>3.1</v>
      </c>
      <c r="F18" s="23">
        <v>0.1</v>
      </c>
      <c r="G18" s="23">
        <f t="shared" si="0"/>
        <v>1.2090000000000001</v>
      </c>
      <c r="H18" s="89" t="s">
        <v>11</v>
      </c>
    </row>
    <row r="19" spans="1:8">
      <c r="A19" s="42"/>
      <c r="B19" s="5" t="s">
        <v>179</v>
      </c>
      <c r="C19" s="5"/>
      <c r="D19" s="23">
        <v>4.1550000000000002</v>
      </c>
      <c r="E19" s="23">
        <v>3.1</v>
      </c>
      <c r="F19" s="23">
        <v>0.1</v>
      </c>
      <c r="G19" s="23">
        <f t="shared" si="0"/>
        <v>1.2880500000000001</v>
      </c>
      <c r="H19" s="89" t="s">
        <v>11</v>
      </c>
    </row>
    <row r="20" spans="1:8">
      <c r="A20" s="42"/>
      <c r="B20" s="5" t="s">
        <v>180</v>
      </c>
      <c r="C20" s="43"/>
      <c r="D20" s="23">
        <v>4.2</v>
      </c>
      <c r="E20" s="23">
        <v>5.6</v>
      </c>
      <c r="F20" s="23">
        <v>0.1</v>
      </c>
      <c r="G20" s="23">
        <f t="shared" si="0"/>
        <v>2.3519999999999999</v>
      </c>
      <c r="H20" s="89" t="s">
        <v>11</v>
      </c>
    </row>
    <row r="21" spans="1:8">
      <c r="A21" s="42"/>
      <c r="B21" s="5" t="s">
        <v>181</v>
      </c>
      <c r="C21" s="43"/>
      <c r="D21" s="23">
        <v>2.09</v>
      </c>
      <c r="E21" s="23">
        <v>1.4</v>
      </c>
      <c r="F21" s="23">
        <v>0.1</v>
      </c>
      <c r="G21" s="23">
        <f t="shared" si="0"/>
        <v>0.29259999999999997</v>
      </c>
      <c r="H21" s="89" t="s">
        <v>11</v>
      </c>
    </row>
    <row r="22" spans="1:8">
      <c r="A22" s="42"/>
      <c r="B22" s="5" t="s">
        <v>183</v>
      </c>
      <c r="C22" s="43"/>
      <c r="D22" s="23">
        <v>2.0299999999999998</v>
      </c>
      <c r="E22" s="23">
        <v>1.4450000000000001</v>
      </c>
      <c r="F22" s="23">
        <v>0.1</v>
      </c>
      <c r="G22" s="23">
        <f t="shared" si="0"/>
        <v>0.29333500000000001</v>
      </c>
      <c r="H22" s="89" t="s">
        <v>11</v>
      </c>
    </row>
    <row r="23" spans="1:8">
      <c r="A23" s="42"/>
      <c r="B23" s="5" t="s">
        <v>184</v>
      </c>
      <c r="C23" s="43"/>
      <c r="D23" s="23">
        <v>2.71</v>
      </c>
      <c r="E23" s="23">
        <v>2.0299999999999998</v>
      </c>
      <c r="F23" s="23">
        <v>0.1</v>
      </c>
      <c r="G23" s="23">
        <f t="shared" si="0"/>
        <v>0.55013000000000001</v>
      </c>
      <c r="H23" s="89" t="s">
        <v>11</v>
      </c>
    </row>
    <row r="24" spans="1:8">
      <c r="A24" s="42"/>
      <c r="B24" s="5" t="s">
        <v>182</v>
      </c>
      <c r="C24" s="43"/>
      <c r="D24" s="23">
        <v>1.7749999999999999</v>
      </c>
      <c r="E24" s="23">
        <v>1.28</v>
      </c>
      <c r="F24" s="23">
        <v>0.1</v>
      </c>
      <c r="G24" s="23">
        <f t="shared" si="0"/>
        <v>0.22719999999999999</v>
      </c>
      <c r="H24" s="89" t="s">
        <v>11</v>
      </c>
    </row>
    <row r="25" spans="1:8">
      <c r="A25" s="42"/>
      <c r="B25" s="5" t="s">
        <v>185</v>
      </c>
      <c r="C25" s="43"/>
      <c r="D25" s="23">
        <v>10.94</v>
      </c>
      <c r="E25" s="23">
        <v>2.99</v>
      </c>
      <c r="F25" s="23">
        <v>0.1</v>
      </c>
      <c r="G25" s="23">
        <f t="shared" si="0"/>
        <v>3.2710600000000003</v>
      </c>
      <c r="H25" s="89" t="s">
        <v>11</v>
      </c>
    </row>
    <row r="26" spans="1:8" ht="28.5">
      <c r="A26" s="42"/>
      <c r="B26" s="5" t="s">
        <v>186</v>
      </c>
      <c r="C26" s="43"/>
      <c r="D26" s="23">
        <v>2.7</v>
      </c>
      <c r="E26" s="23">
        <v>2.62</v>
      </c>
      <c r="F26" s="23">
        <v>0.1</v>
      </c>
      <c r="G26" s="23">
        <f t="shared" si="0"/>
        <v>0.70740000000000014</v>
      </c>
      <c r="H26" s="89" t="s">
        <v>11</v>
      </c>
    </row>
    <row r="27" spans="1:8">
      <c r="A27" s="42"/>
      <c r="B27" s="5" t="s">
        <v>187</v>
      </c>
      <c r="C27" s="43"/>
      <c r="D27" s="23">
        <v>2.78</v>
      </c>
      <c r="E27" s="23">
        <v>2.86</v>
      </c>
      <c r="F27" s="23">
        <v>0.1</v>
      </c>
      <c r="G27" s="23">
        <f t="shared" si="0"/>
        <v>0.79508000000000001</v>
      </c>
      <c r="H27" s="89" t="s">
        <v>11</v>
      </c>
    </row>
    <row r="28" spans="1:8">
      <c r="A28" s="42"/>
      <c r="B28" s="5" t="s">
        <v>188</v>
      </c>
      <c r="C28" s="43"/>
      <c r="D28" s="23">
        <v>2.79</v>
      </c>
      <c r="E28" s="23">
        <v>4.22</v>
      </c>
      <c r="F28" s="23">
        <v>0.1</v>
      </c>
      <c r="G28" s="23">
        <f t="shared" si="0"/>
        <v>1.1773800000000001</v>
      </c>
      <c r="H28" s="89" t="s">
        <v>11</v>
      </c>
    </row>
    <row r="29" spans="1:8">
      <c r="A29" s="42"/>
      <c r="B29" s="5" t="s">
        <v>189</v>
      </c>
      <c r="C29" s="43"/>
      <c r="D29" s="23">
        <v>2.78</v>
      </c>
      <c r="E29" s="23">
        <v>4.22</v>
      </c>
      <c r="F29" s="23">
        <v>0.1</v>
      </c>
      <c r="G29" s="23">
        <f t="shared" si="0"/>
        <v>1.17316</v>
      </c>
      <c r="H29" s="89" t="s">
        <v>11</v>
      </c>
    </row>
    <row r="30" spans="1:8">
      <c r="A30" s="42"/>
      <c r="B30" s="5" t="s">
        <v>190</v>
      </c>
      <c r="C30" s="43"/>
      <c r="D30" s="23">
        <v>2.895</v>
      </c>
      <c r="E30" s="23">
        <v>1.56</v>
      </c>
      <c r="F30" s="23">
        <v>0.1</v>
      </c>
      <c r="G30" s="23">
        <f t="shared" si="0"/>
        <v>0.45162000000000008</v>
      </c>
      <c r="H30" s="89" t="s">
        <v>11</v>
      </c>
    </row>
    <row r="31" spans="1:8">
      <c r="A31" s="42"/>
      <c r="B31" s="5" t="s">
        <v>190</v>
      </c>
      <c r="C31" s="43"/>
      <c r="D31" s="23">
        <v>2.895</v>
      </c>
      <c r="E31" s="23">
        <v>0.5</v>
      </c>
      <c r="F31" s="23">
        <v>0.45</v>
      </c>
      <c r="G31" s="23">
        <f t="shared" si="0"/>
        <v>0.65137500000000004</v>
      </c>
      <c r="H31" s="89" t="s">
        <v>11</v>
      </c>
    </row>
    <row r="32" spans="1:8">
      <c r="A32" s="42"/>
      <c r="B32" s="5" t="s">
        <v>191</v>
      </c>
      <c r="C32" s="43"/>
      <c r="D32" s="23">
        <v>5.2</v>
      </c>
      <c r="E32" s="23">
        <v>3.3</v>
      </c>
      <c r="F32" s="23">
        <v>0.1</v>
      </c>
      <c r="G32" s="23">
        <f t="shared" si="0"/>
        <v>1.7160000000000002</v>
      </c>
      <c r="H32" s="89" t="s">
        <v>11</v>
      </c>
    </row>
    <row r="33" spans="1:8">
      <c r="A33" s="42"/>
      <c r="B33" s="5" t="s">
        <v>192</v>
      </c>
      <c r="C33" s="43"/>
      <c r="D33" s="23">
        <v>4.54</v>
      </c>
      <c r="E33" s="23">
        <v>3.3</v>
      </c>
      <c r="F33" s="23">
        <v>0.1</v>
      </c>
      <c r="G33" s="23">
        <f t="shared" si="0"/>
        <v>1.4982</v>
      </c>
      <c r="H33" s="89" t="s">
        <v>11</v>
      </c>
    </row>
    <row r="34" spans="1:8">
      <c r="A34" s="42"/>
      <c r="B34" s="5" t="s">
        <v>193</v>
      </c>
      <c r="C34" s="43"/>
      <c r="D34" s="23">
        <v>4.5</v>
      </c>
      <c r="E34" s="23">
        <v>3.19</v>
      </c>
      <c r="F34" s="23">
        <v>0.1</v>
      </c>
      <c r="G34" s="23">
        <f t="shared" si="0"/>
        <v>1.4355000000000002</v>
      </c>
      <c r="H34" s="89" t="s">
        <v>11</v>
      </c>
    </row>
    <row r="35" spans="1:8">
      <c r="A35" s="42"/>
      <c r="B35" s="5" t="s">
        <v>194</v>
      </c>
      <c r="C35" s="43"/>
      <c r="D35" s="23">
        <v>4.37</v>
      </c>
      <c r="E35" s="23">
        <v>3.1</v>
      </c>
      <c r="F35" s="23">
        <v>0.1</v>
      </c>
      <c r="G35" s="23">
        <f t="shared" si="0"/>
        <v>1.3547000000000002</v>
      </c>
      <c r="H35" s="89" t="s">
        <v>11</v>
      </c>
    </row>
    <row r="36" spans="1:8">
      <c r="A36" s="42"/>
      <c r="B36" s="5"/>
      <c r="C36" s="43"/>
      <c r="D36" s="23"/>
      <c r="E36" s="23"/>
      <c r="F36" s="23"/>
      <c r="G36" s="23"/>
      <c r="H36" s="89"/>
    </row>
    <row r="37" spans="1:8">
      <c r="A37" s="42"/>
      <c r="B37" s="5"/>
      <c r="C37" s="43"/>
      <c r="D37" s="23"/>
      <c r="E37" s="23"/>
      <c r="F37" s="23"/>
      <c r="G37" s="23"/>
      <c r="H37" s="89"/>
    </row>
    <row r="38" spans="1:8">
      <c r="A38" s="42"/>
      <c r="B38" s="5" t="s">
        <v>197</v>
      </c>
      <c r="C38" s="43"/>
      <c r="D38" s="23">
        <v>1.0049999999999999</v>
      </c>
      <c r="E38" s="23">
        <v>2.0099999999999998</v>
      </c>
      <c r="F38" s="23">
        <v>0.1</v>
      </c>
      <c r="G38" s="23">
        <f t="shared" ref="G38:G49" si="1">D38*E38*F38</f>
        <v>0.20200499999999996</v>
      </c>
      <c r="H38" s="89" t="s">
        <v>11</v>
      </c>
    </row>
    <row r="39" spans="1:8">
      <c r="A39" s="42"/>
      <c r="B39" s="5" t="s">
        <v>196</v>
      </c>
      <c r="C39" s="43"/>
      <c r="D39" s="23">
        <v>2.76</v>
      </c>
      <c r="E39" s="23">
        <v>2.96</v>
      </c>
      <c r="F39" s="23">
        <v>0.1</v>
      </c>
      <c r="G39" s="23">
        <f t="shared" si="1"/>
        <v>0.81695999999999991</v>
      </c>
      <c r="H39" s="89" t="s">
        <v>11</v>
      </c>
    </row>
    <row r="40" spans="1:8">
      <c r="A40" s="42"/>
      <c r="B40" s="5" t="s">
        <v>231</v>
      </c>
      <c r="C40" s="43"/>
      <c r="D40" s="23">
        <v>1.28</v>
      </c>
      <c r="E40" s="23">
        <v>2.92</v>
      </c>
      <c r="F40" s="23">
        <v>0.1</v>
      </c>
      <c r="G40" s="23">
        <f t="shared" si="1"/>
        <v>0.37376000000000004</v>
      </c>
      <c r="H40" s="89" t="s">
        <v>11</v>
      </c>
    </row>
    <row r="41" spans="1:8">
      <c r="A41" s="42"/>
      <c r="B41" s="5" t="s">
        <v>232</v>
      </c>
      <c r="C41" s="43"/>
      <c r="D41" s="23">
        <v>2.75</v>
      </c>
      <c r="E41" s="23">
        <v>2.65</v>
      </c>
      <c r="F41" s="23">
        <v>0.1</v>
      </c>
      <c r="G41" s="23">
        <f t="shared" si="1"/>
        <v>0.72875000000000001</v>
      </c>
      <c r="H41" s="89" t="s">
        <v>11</v>
      </c>
    </row>
    <row r="42" spans="1:8">
      <c r="A42" s="42"/>
      <c r="B42" s="5" t="s">
        <v>233</v>
      </c>
      <c r="C42" s="43"/>
      <c r="D42" s="3">
        <v>1.1599999999999999</v>
      </c>
      <c r="E42" s="3">
        <v>2.99</v>
      </c>
      <c r="F42" s="23">
        <v>0.1</v>
      </c>
      <c r="G42" s="23">
        <f t="shared" si="1"/>
        <v>0.34684000000000004</v>
      </c>
      <c r="H42" s="89" t="s">
        <v>11</v>
      </c>
    </row>
    <row r="43" spans="1:8">
      <c r="A43" s="42"/>
      <c r="B43" s="5" t="s">
        <v>200</v>
      </c>
      <c r="C43" s="43"/>
      <c r="D43" s="3">
        <v>1.47</v>
      </c>
      <c r="E43" s="3">
        <v>2.5099999999999998</v>
      </c>
      <c r="F43" s="23">
        <v>0.1</v>
      </c>
      <c r="G43" s="23">
        <f t="shared" si="1"/>
        <v>0.36897000000000002</v>
      </c>
      <c r="H43" s="89" t="s">
        <v>11</v>
      </c>
    </row>
    <row r="44" spans="1:8">
      <c r="A44" s="42"/>
      <c r="B44" s="5" t="s">
        <v>230</v>
      </c>
      <c r="C44" s="43"/>
      <c r="D44" s="23">
        <v>1.5</v>
      </c>
      <c r="E44" s="23">
        <v>3.1</v>
      </c>
      <c r="F44" s="23">
        <v>0.1</v>
      </c>
      <c r="G44" s="23">
        <f t="shared" si="1"/>
        <v>0.46500000000000008</v>
      </c>
      <c r="H44" s="89" t="s">
        <v>11</v>
      </c>
    </row>
    <row r="45" spans="1:8">
      <c r="A45" s="42"/>
      <c r="B45" s="5" t="s">
        <v>201</v>
      </c>
      <c r="C45" s="43"/>
      <c r="D45" s="23">
        <v>3</v>
      </c>
      <c r="E45" s="23">
        <v>1.7</v>
      </c>
      <c r="F45" s="23">
        <v>0.1</v>
      </c>
      <c r="G45" s="23">
        <f t="shared" si="1"/>
        <v>0.51</v>
      </c>
      <c r="H45" s="89" t="s">
        <v>11</v>
      </c>
    </row>
    <row r="46" spans="1:8">
      <c r="A46" s="42"/>
      <c r="B46" s="5" t="s">
        <v>207</v>
      </c>
      <c r="C46" s="43"/>
      <c r="D46" s="23">
        <v>2.52</v>
      </c>
      <c r="E46" s="23">
        <v>1.58</v>
      </c>
      <c r="F46" s="23">
        <v>0.1</v>
      </c>
      <c r="G46" s="23">
        <f t="shared" si="1"/>
        <v>0.39816000000000007</v>
      </c>
      <c r="H46" s="89" t="s">
        <v>11</v>
      </c>
    </row>
    <row r="47" spans="1:8">
      <c r="A47" s="42"/>
      <c r="B47" s="5"/>
      <c r="C47" s="43"/>
      <c r="D47" s="23"/>
      <c r="E47" s="23"/>
      <c r="F47" s="23"/>
      <c r="G47" s="23">
        <f t="shared" si="1"/>
        <v>0</v>
      </c>
      <c r="H47" s="89"/>
    </row>
    <row r="48" spans="1:8">
      <c r="A48" s="42"/>
      <c r="B48" s="5" t="s">
        <v>198</v>
      </c>
      <c r="C48" s="43"/>
      <c r="D48" s="23">
        <v>2.64</v>
      </c>
      <c r="E48" s="23">
        <v>2.8849999999999998</v>
      </c>
      <c r="F48" s="23">
        <v>0.1</v>
      </c>
      <c r="G48" s="23">
        <f t="shared" si="1"/>
        <v>0.76163999999999998</v>
      </c>
      <c r="H48" s="89" t="s">
        <v>11</v>
      </c>
    </row>
    <row r="49" spans="1:9">
      <c r="A49" s="2"/>
      <c r="B49" s="5" t="s">
        <v>195</v>
      </c>
      <c r="C49" s="43"/>
      <c r="D49" s="23">
        <v>1.835</v>
      </c>
      <c r="E49" s="23">
        <v>2.71</v>
      </c>
      <c r="F49" s="23">
        <v>0.1</v>
      </c>
      <c r="G49" s="23">
        <f t="shared" si="1"/>
        <v>0.49728500000000003</v>
      </c>
      <c r="H49" s="89" t="s">
        <v>11</v>
      </c>
    </row>
    <row r="50" spans="1:9">
      <c r="A50" s="2"/>
      <c r="B50" s="5"/>
      <c r="C50" s="43"/>
      <c r="D50" s="23"/>
      <c r="E50" s="23"/>
      <c r="F50" s="4"/>
      <c r="G50" s="4"/>
      <c r="H50" s="2"/>
    </row>
    <row r="51" spans="1:9">
      <c r="A51" s="2"/>
      <c r="B51" s="5" t="s">
        <v>115</v>
      </c>
      <c r="C51" s="43"/>
      <c r="D51" s="23"/>
      <c r="E51" s="23"/>
      <c r="F51" s="4"/>
      <c r="G51" s="4">
        <f>SUM(G8:G50)</f>
        <v>50.716129999999986</v>
      </c>
      <c r="H51" s="89" t="s">
        <v>11</v>
      </c>
    </row>
    <row r="52" spans="1:9">
      <c r="A52" s="2"/>
      <c r="B52" s="5"/>
      <c r="C52" s="43"/>
      <c r="D52" s="23"/>
      <c r="E52" s="23"/>
      <c r="F52" s="4"/>
      <c r="G52" s="4"/>
      <c r="H52" s="2"/>
    </row>
    <row r="53" spans="1:9" ht="28.5">
      <c r="A53" s="2"/>
      <c r="B53" s="5" t="s">
        <v>240</v>
      </c>
      <c r="C53" s="43"/>
      <c r="D53" s="23"/>
      <c r="E53" s="23"/>
      <c r="F53" s="4"/>
      <c r="G53" s="4">
        <f>G51*20%</f>
        <v>10.143225999999999</v>
      </c>
      <c r="H53" s="89" t="s">
        <v>11</v>
      </c>
    </row>
    <row r="54" spans="1:9">
      <c r="A54" s="2"/>
      <c r="B54" s="5"/>
      <c r="C54" s="43"/>
      <c r="D54" s="23"/>
      <c r="E54" s="23"/>
      <c r="F54" s="4"/>
      <c r="G54" s="4"/>
      <c r="H54" s="2"/>
    </row>
    <row r="55" spans="1:9" ht="28.5">
      <c r="A55" s="2"/>
      <c r="B55" s="45" t="s">
        <v>114</v>
      </c>
      <c r="C55" s="37"/>
      <c r="D55" s="4"/>
      <c r="E55" s="2"/>
      <c r="F55" s="4"/>
      <c r="G55" s="4">
        <v>1.86</v>
      </c>
      <c r="H55" s="2" t="s">
        <v>11</v>
      </c>
    </row>
    <row r="56" spans="1:9">
      <c r="A56" s="2"/>
      <c r="B56" s="44"/>
      <c r="C56" s="37"/>
      <c r="D56" s="2"/>
      <c r="E56" s="2"/>
      <c r="F56" s="4"/>
      <c r="G56" s="4"/>
      <c r="H56" s="2"/>
      <c r="I56" s="91"/>
    </row>
    <row r="57" spans="1:9">
      <c r="A57" s="2"/>
      <c r="B57" s="42" t="s">
        <v>115</v>
      </c>
      <c r="C57" s="46"/>
      <c r="D57" s="42"/>
      <c r="E57" s="42"/>
      <c r="F57" s="42"/>
      <c r="G57" s="47">
        <f>SUM(G53:G56)</f>
        <v>12.003225999999998</v>
      </c>
      <c r="H57" s="42" t="s">
        <v>11</v>
      </c>
      <c r="I57" s="91"/>
    </row>
    <row r="58" spans="1:9">
      <c r="A58" s="2"/>
      <c r="B58" s="42"/>
      <c r="C58" s="46"/>
      <c r="D58" s="42"/>
      <c r="E58" s="42"/>
      <c r="F58" s="42"/>
      <c r="G58" s="47"/>
      <c r="H58" s="42"/>
      <c r="I58" s="91"/>
    </row>
    <row r="59" spans="1:9" ht="30.75" customHeight="1">
      <c r="A59" s="2" t="str">
        <f>'Abstract For Hospital'!A8</f>
        <v>A2</v>
      </c>
      <c r="B59" s="368" t="str">
        <f>'Abstract For Hospital'!B8</f>
        <v>Dismantling tile work in floors and roofs laid in cement mortar including stacking material within 50 metres lead. For thickness of tiles 10 mm to 25 mm</v>
      </c>
      <c r="C59" s="368"/>
      <c r="D59" s="368"/>
      <c r="E59" s="368"/>
      <c r="F59" s="368"/>
      <c r="G59" s="368"/>
      <c r="H59" s="368"/>
    </row>
    <row r="60" spans="1:9">
      <c r="A60" s="2"/>
      <c r="B60" s="43"/>
      <c r="C60" s="43"/>
      <c r="D60" s="43"/>
      <c r="E60" s="43"/>
      <c r="F60" s="43"/>
      <c r="G60" s="88"/>
      <c r="H60" s="90"/>
    </row>
    <row r="61" spans="1:9">
      <c r="A61" s="2"/>
      <c r="B61" s="5" t="s">
        <v>225</v>
      </c>
      <c r="C61" s="5"/>
      <c r="D61" s="23">
        <v>12.19</v>
      </c>
      <c r="E61" s="23">
        <v>6.09</v>
      </c>
      <c r="F61" s="23"/>
      <c r="G61" s="23">
        <f>D61*E61</f>
        <v>74.237099999999998</v>
      </c>
      <c r="H61" s="89" t="s">
        <v>14</v>
      </c>
    </row>
    <row r="62" spans="1:9">
      <c r="A62" s="2"/>
      <c r="B62" s="5" t="s">
        <v>174</v>
      </c>
      <c r="C62" s="5"/>
      <c r="D62" s="23">
        <v>2.355</v>
      </c>
      <c r="E62" s="23">
        <v>6.09</v>
      </c>
      <c r="F62" s="23"/>
      <c r="G62" s="23">
        <f t="shared" ref="G62:G94" si="2">D62*E62</f>
        <v>14.341949999999999</v>
      </c>
      <c r="H62" s="89" t="s">
        <v>14</v>
      </c>
    </row>
    <row r="63" spans="1:9">
      <c r="A63" s="2"/>
      <c r="B63" s="5" t="s">
        <v>175</v>
      </c>
      <c r="C63" s="5"/>
      <c r="D63" s="23">
        <v>11.92</v>
      </c>
      <c r="E63" s="23">
        <v>6.09</v>
      </c>
      <c r="F63" s="23"/>
      <c r="G63" s="23">
        <f t="shared" si="2"/>
        <v>72.592799999999997</v>
      </c>
      <c r="H63" s="89" t="s">
        <v>14</v>
      </c>
    </row>
    <row r="64" spans="1:9">
      <c r="A64" s="2"/>
      <c r="B64" s="5" t="s">
        <v>226</v>
      </c>
      <c r="C64" s="5"/>
      <c r="D64" s="23">
        <v>8.59</v>
      </c>
      <c r="E64" s="23">
        <v>2.92</v>
      </c>
      <c r="F64" s="23"/>
      <c r="G64" s="23">
        <f t="shared" si="2"/>
        <v>25.082799999999999</v>
      </c>
      <c r="H64" s="89" t="s">
        <v>14</v>
      </c>
    </row>
    <row r="65" spans="1:8">
      <c r="A65" s="2"/>
      <c r="B65" s="5" t="s">
        <v>228</v>
      </c>
      <c r="C65" s="5"/>
      <c r="D65" s="23">
        <v>2.64</v>
      </c>
      <c r="E65" s="23">
        <v>3.84</v>
      </c>
      <c r="F65" s="23"/>
      <c r="G65" s="23">
        <f t="shared" si="2"/>
        <v>10.137600000000001</v>
      </c>
      <c r="H65" s="89" t="s">
        <v>14</v>
      </c>
    </row>
    <row r="66" spans="1:8" ht="28.5">
      <c r="A66" s="2"/>
      <c r="B66" s="5" t="s">
        <v>229</v>
      </c>
      <c r="C66" s="5"/>
      <c r="D66" s="23">
        <v>7.4</v>
      </c>
      <c r="E66" s="23">
        <v>2.96</v>
      </c>
      <c r="F66" s="23"/>
      <c r="G66" s="23">
        <f t="shared" si="2"/>
        <v>21.904</v>
      </c>
      <c r="H66" s="89" t="s">
        <v>14</v>
      </c>
    </row>
    <row r="67" spans="1:8">
      <c r="A67" s="2"/>
      <c r="B67" s="5" t="s">
        <v>176</v>
      </c>
      <c r="C67" s="5"/>
      <c r="D67" s="23">
        <v>2.8</v>
      </c>
      <c r="E67" s="23">
        <v>4.0999999999999996</v>
      </c>
      <c r="F67" s="23"/>
      <c r="G67" s="23">
        <f t="shared" si="2"/>
        <v>11.479999999999999</v>
      </c>
      <c r="H67" s="89" t="s">
        <v>14</v>
      </c>
    </row>
    <row r="68" spans="1:8">
      <c r="A68" s="2"/>
      <c r="B68" s="5" t="s">
        <v>177</v>
      </c>
      <c r="C68" s="5"/>
      <c r="D68" s="23">
        <v>2.8</v>
      </c>
      <c r="E68" s="23">
        <v>3.1</v>
      </c>
      <c r="F68" s="23"/>
      <c r="G68" s="23">
        <f t="shared" si="2"/>
        <v>8.68</v>
      </c>
      <c r="H68" s="89" t="s">
        <v>14</v>
      </c>
    </row>
    <row r="69" spans="1:8">
      <c r="A69" s="2"/>
      <c r="B69" s="5" t="s">
        <v>178</v>
      </c>
      <c r="C69" s="5"/>
      <c r="D69" s="23">
        <v>3.9</v>
      </c>
      <c r="E69" s="23">
        <v>3.1</v>
      </c>
      <c r="F69" s="23"/>
      <c r="G69" s="23">
        <f t="shared" si="2"/>
        <v>12.09</v>
      </c>
      <c r="H69" s="89" t="s">
        <v>14</v>
      </c>
    </row>
    <row r="70" spans="1:8">
      <c r="A70" s="2"/>
      <c r="B70" s="5" t="s">
        <v>180</v>
      </c>
      <c r="C70" s="43"/>
      <c r="D70" s="23">
        <v>4.2</v>
      </c>
      <c r="E70" s="23">
        <v>5.6</v>
      </c>
      <c r="F70" s="23"/>
      <c r="G70" s="23">
        <f t="shared" si="2"/>
        <v>23.52</v>
      </c>
      <c r="H70" s="89" t="s">
        <v>14</v>
      </c>
    </row>
    <row r="71" spans="1:8">
      <c r="A71" s="2"/>
      <c r="B71" s="5" t="s">
        <v>183</v>
      </c>
      <c r="C71" s="43"/>
      <c r="D71" s="23">
        <v>2.0299999999999998</v>
      </c>
      <c r="E71" s="23">
        <v>1.4450000000000001</v>
      </c>
      <c r="F71" s="23"/>
      <c r="G71" s="23">
        <f t="shared" si="2"/>
        <v>2.9333499999999999</v>
      </c>
      <c r="H71" s="89" t="s">
        <v>14</v>
      </c>
    </row>
    <row r="72" spans="1:8">
      <c r="A72" s="2"/>
      <c r="B72" s="5" t="s">
        <v>184</v>
      </c>
      <c r="C72" s="43"/>
      <c r="D72" s="23">
        <v>2.71</v>
      </c>
      <c r="E72" s="23">
        <v>2.0299999999999998</v>
      </c>
      <c r="F72" s="23"/>
      <c r="G72" s="23">
        <f t="shared" si="2"/>
        <v>5.5012999999999996</v>
      </c>
      <c r="H72" s="89" t="s">
        <v>14</v>
      </c>
    </row>
    <row r="73" spans="1:8">
      <c r="A73" s="2"/>
      <c r="B73" s="5" t="s">
        <v>182</v>
      </c>
      <c r="C73" s="43"/>
      <c r="D73" s="23">
        <v>1.7749999999999999</v>
      </c>
      <c r="E73" s="23">
        <v>1.28</v>
      </c>
      <c r="F73" s="23"/>
      <c r="G73" s="23">
        <f t="shared" si="2"/>
        <v>2.2719999999999998</v>
      </c>
      <c r="H73" s="89" t="s">
        <v>14</v>
      </c>
    </row>
    <row r="74" spans="1:8">
      <c r="A74" s="2"/>
      <c r="B74" s="5" t="s">
        <v>185</v>
      </c>
      <c r="C74" s="43"/>
      <c r="D74" s="23">
        <v>10.94</v>
      </c>
      <c r="E74" s="23">
        <v>2.99</v>
      </c>
      <c r="F74" s="23"/>
      <c r="G74" s="23">
        <f t="shared" si="2"/>
        <v>32.710599999999999</v>
      </c>
      <c r="H74" s="89" t="s">
        <v>14</v>
      </c>
    </row>
    <row r="75" spans="1:8" ht="28.5">
      <c r="A75" s="2"/>
      <c r="B75" s="5" t="s">
        <v>186</v>
      </c>
      <c r="C75" s="43"/>
      <c r="D75" s="23">
        <v>2.7</v>
      </c>
      <c r="E75" s="23">
        <v>2.62</v>
      </c>
      <c r="F75" s="23"/>
      <c r="G75" s="23">
        <f t="shared" si="2"/>
        <v>7.0740000000000007</v>
      </c>
      <c r="H75" s="89" t="s">
        <v>14</v>
      </c>
    </row>
    <row r="76" spans="1:8">
      <c r="A76" s="2"/>
      <c r="B76" s="5" t="s">
        <v>187</v>
      </c>
      <c r="C76" s="43"/>
      <c r="D76" s="23">
        <v>2.78</v>
      </c>
      <c r="E76" s="23">
        <v>2.86</v>
      </c>
      <c r="F76" s="23"/>
      <c r="G76" s="23">
        <f t="shared" si="2"/>
        <v>7.9507999999999992</v>
      </c>
      <c r="H76" s="89" t="s">
        <v>14</v>
      </c>
    </row>
    <row r="77" spans="1:8">
      <c r="A77" s="2"/>
      <c r="B77" s="5" t="s">
        <v>188</v>
      </c>
      <c r="C77" s="43"/>
      <c r="D77" s="23">
        <v>2.79</v>
      </c>
      <c r="E77" s="23">
        <v>4.22</v>
      </c>
      <c r="F77" s="23"/>
      <c r="G77" s="23">
        <f t="shared" si="2"/>
        <v>11.7738</v>
      </c>
      <c r="H77" s="89" t="s">
        <v>14</v>
      </c>
    </row>
    <row r="78" spans="1:8">
      <c r="A78" s="2"/>
      <c r="B78" s="5" t="s">
        <v>189</v>
      </c>
      <c r="C78" s="43"/>
      <c r="D78" s="23">
        <v>2.78</v>
      </c>
      <c r="E78" s="23">
        <v>4.22</v>
      </c>
      <c r="F78" s="23"/>
      <c r="G78" s="23">
        <f t="shared" si="2"/>
        <v>11.731599999999998</v>
      </c>
      <c r="H78" s="89" t="s">
        <v>14</v>
      </c>
    </row>
    <row r="79" spans="1:8">
      <c r="A79" s="2"/>
      <c r="B79" s="5" t="s">
        <v>190</v>
      </c>
      <c r="C79" s="43"/>
      <c r="D79" s="23">
        <v>2.895</v>
      </c>
      <c r="E79" s="23">
        <v>1.56</v>
      </c>
      <c r="F79" s="23"/>
      <c r="G79" s="23">
        <f t="shared" si="2"/>
        <v>4.5162000000000004</v>
      </c>
      <c r="H79" s="89" t="s">
        <v>14</v>
      </c>
    </row>
    <row r="80" spans="1:8">
      <c r="A80" s="2"/>
      <c r="B80" s="5" t="s">
        <v>191</v>
      </c>
      <c r="C80" s="43"/>
      <c r="D80" s="23">
        <v>5.2</v>
      </c>
      <c r="E80" s="23">
        <v>3.3</v>
      </c>
      <c r="F80" s="23"/>
      <c r="G80" s="23">
        <f t="shared" si="2"/>
        <v>17.16</v>
      </c>
      <c r="H80" s="89" t="s">
        <v>14</v>
      </c>
    </row>
    <row r="81" spans="1:8">
      <c r="A81" s="2"/>
      <c r="B81" s="5" t="s">
        <v>194</v>
      </c>
      <c r="C81" s="43"/>
      <c r="D81" s="23">
        <v>4.37</v>
      </c>
      <c r="E81" s="23">
        <v>3.1</v>
      </c>
      <c r="F81" s="23"/>
      <c r="G81" s="23">
        <f t="shared" si="2"/>
        <v>13.547000000000001</v>
      </c>
      <c r="H81" s="89" t="s">
        <v>14</v>
      </c>
    </row>
    <row r="82" spans="1:8">
      <c r="A82" s="2"/>
      <c r="B82" s="5"/>
      <c r="C82" s="43"/>
      <c r="D82" s="23"/>
      <c r="E82" s="23"/>
      <c r="F82" s="49"/>
      <c r="G82" s="23"/>
      <c r="H82" s="89"/>
    </row>
    <row r="83" spans="1:8">
      <c r="A83" s="2"/>
      <c r="B83" s="5" t="s">
        <v>197</v>
      </c>
      <c r="C83" s="43"/>
      <c r="D83" s="23">
        <v>1.0049999999999999</v>
      </c>
      <c r="E83" s="23">
        <v>2.0099999999999998</v>
      </c>
      <c r="F83" s="23"/>
      <c r="G83" s="23">
        <f t="shared" si="2"/>
        <v>2.0200499999999995</v>
      </c>
      <c r="H83" s="89" t="s">
        <v>14</v>
      </c>
    </row>
    <row r="84" spans="1:8">
      <c r="A84" s="2"/>
      <c r="B84" s="5" t="s">
        <v>196</v>
      </c>
      <c r="C84" s="43"/>
      <c r="D84" s="23">
        <v>2.76</v>
      </c>
      <c r="E84" s="23">
        <v>2.96</v>
      </c>
      <c r="F84" s="23"/>
      <c r="G84" s="23">
        <f t="shared" si="2"/>
        <v>8.1695999999999991</v>
      </c>
      <c r="H84" s="89" t="s">
        <v>14</v>
      </c>
    </row>
    <row r="85" spans="1:8">
      <c r="A85" s="2"/>
      <c r="B85" s="5" t="s">
        <v>231</v>
      </c>
      <c r="C85" s="43"/>
      <c r="D85" s="23">
        <v>1.28</v>
      </c>
      <c r="E85" s="23">
        <v>2.92</v>
      </c>
      <c r="F85" s="23"/>
      <c r="G85" s="23">
        <f t="shared" si="2"/>
        <v>3.7376</v>
      </c>
      <c r="H85" s="89" t="s">
        <v>14</v>
      </c>
    </row>
    <row r="86" spans="1:8">
      <c r="A86" s="2"/>
      <c r="B86" s="5" t="s">
        <v>232</v>
      </c>
      <c r="C86" s="43"/>
      <c r="D86" s="23">
        <v>2.75</v>
      </c>
      <c r="E86" s="23">
        <v>2.65</v>
      </c>
      <c r="F86" s="23"/>
      <c r="G86" s="23">
        <f t="shared" si="2"/>
        <v>7.2874999999999996</v>
      </c>
      <c r="H86" s="89" t="s">
        <v>14</v>
      </c>
    </row>
    <row r="87" spans="1:8">
      <c r="A87" s="2"/>
      <c r="B87" s="5" t="s">
        <v>233</v>
      </c>
      <c r="C87" s="43"/>
      <c r="D87" s="3">
        <v>1.1599999999999999</v>
      </c>
      <c r="E87" s="3">
        <v>2.99</v>
      </c>
      <c r="F87" s="23"/>
      <c r="G87" s="23">
        <f t="shared" si="2"/>
        <v>3.4683999999999999</v>
      </c>
      <c r="H87" s="89" t="s">
        <v>14</v>
      </c>
    </row>
    <row r="88" spans="1:8">
      <c r="A88" s="2"/>
      <c r="B88" s="5" t="s">
        <v>200</v>
      </c>
      <c r="C88" s="43"/>
      <c r="D88" s="3">
        <v>1.47</v>
      </c>
      <c r="E88" s="3">
        <v>2.5099999999999998</v>
      </c>
      <c r="F88" s="23"/>
      <c r="G88" s="23">
        <f t="shared" si="2"/>
        <v>3.6896999999999998</v>
      </c>
      <c r="H88" s="89" t="s">
        <v>14</v>
      </c>
    </row>
    <row r="89" spans="1:8">
      <c r="A89" s="2"/>
      <c r="B89" s="5" t="s">
        <v>230</v>
      </c>
      <c r="C89" s="43"/>
      <c r="D89" s="23">
        <v>1.5</v>
      </c>
      <c r="E89" s="23">
        <v>3.1</v>
      </c>
      <c r="F89" s="49"/>
      <c r="G89" s="23">
        <f t="shared" si="2"/>
        <v>4.6500000000000004</v>
      </c>
      <c r="H89" s="89" t="s">
        <v>14</v>
      </c>
    </row>
    <row r="90" spans="1:8">
      <c r="A90" s="2"/>
      <c r="B90" s="5" t="s">
        <v>201</v>
      </c>
      <c r="C90" s="43"/>
      <c r="D90" s="23">
        <v>3</v>
      </c>
      <c r="E90" s="23">
        <v>1.7</v>
      </c>
      <c r="F90" s="49"/>
      <c r="G90" s="23">
        <f t="shared" si="2"/>
        <v>5.0999999999999996</v>
      </c>
      <c r="H90" s="89" t="s">
        <v>14</v>
      </c>
    </row>
    <row r="91" spans="1:8">
      <c r="A91" s="2"/>
      <c r="B91" s="5" t="s">
        <v>207</v>
      </c>
      <c r="C91" s="43"/>
      <c r="D91" s="23">
        <v>2.52</v>
      </c>
      <c r="E91" s="23">
        <v>1.58</v>
      </c>
      <c r="F91" s="49"/>
      <c r="G91" s="23">
        <f t="shared" si="2"/>
        <v>3.9816000000000003</v>
      </c>
      <c r="H91" s="89" t="s">
        <v>14</v>
      </c>
    </row>
    <row r="92" spans="1:8">
      <c r="A92" s="2"/>
      <c r="B92" s="5"/>
      <c r="C92" s="43"/>
      <c r="D92" s="3"/>
      <c r="E92" s="3"/>
      <c r="F92" s="23"/>
      <c r="G92" s="23">
        <f t="shared" si="2"/>
        <v>0</v>
      </c>
      <c r="H92" s="89"/>
    </row>
    <row r="93" spans="1:8">
      <c r="A93" s="2"/>
      <c r="B93" s="5" t="s">
        <v>198</v>
      </c>
      <c r="C93" s="43"/>
      <c r="D93" s="23">
        <v>2.64</v>
      </c>
      <c r="E93" s="23">
        <v>2.8849999999999998</v>
      </c>
      <c r="F93" s="23"/>
      <c r="G93" s="23">
        <f t="shared" si="2"/>
        <v>7.6163999999999996</v>
      </c>
      <c r="H93" s="89" t="s">
        <v>14</v>
      </c>
    </row>
    <row r="94" spans="1:8">
      <c r="A94" s="2"/>
      <c r="B94" s="5" t="s">
        <v>195</v>
      </c>
      <c r="C94" s="43"/>
      <c r="D94" s="23">
        <v>1.835</v>
      </c>
      <c r="E94" s="23">
        <v>2.71</v>
      </c>
      <c r="F94" s="23"/>
      <c r="G94" s="23">
        <f t="shared" si="2"/>
        <v>4.9728500000000002</v>
      </c>
      <c r="H94" s="89" t="s">
        <v>14</v>
      </c>
    </row>
    <row r="95" spans="1:8">
      <c r="A95" s="2"/>
      <c r="B95" s="5"/>
      <c r="C95" s="43"/>
      <c r="D95" s="23"/>
      <c r="E95" s="23"/>
      <c r="F95" s="23"/>
      <c r="G95" s="23"/>
      <c r="H95" s="89"/>
    </row>
    <row r="96" spans="1:8" ht="28.5">
      <c r="A96" s="2"/>
      <c r="B96" s="45" t="s">
        <v>114</v>
      </c>
      <c r="C96" s="37"/>
      <c r="D96" s="4"/>
      <c r="E96" s="2"/>
      <c r="F96" s="4"/>
      <c r="G96" s="4">
        <v>54.07</v>
      </c>
      <c r="H96" s="89" t="s">
        <v>14</v>
      </c>
    </row>
    <row r="97" spans="1:9">
      <c r="A97" s="2"/>
      <c r="B97" s="5"/>
      <c r="C97" s="37"/>
      <c r="D97" s="4"/>
      <c r="E97" s="3"/>
      <c r="F97" s="3"/>
      <c r="G97" s="23"/>
      <c r="H97" s="2"/>
    </row>
    <row r="98" spans="1:9">
      <c r="A98" s="2"/>
      <c r="B98" s="42" t="s">
        <v>115</v>
      </c>
      <c r="C98" s="46"/>
      <c r="D98" s="42"/>
      <c r="E98" s="42"/>
      <c r="F98" s="42"/>
      <c r="G98" s="47">
        <f>SUM(G61:G97)</f>
        <v>500.00060000000013</v>
      </c>
      <c r="H98" s="42" t="s">
        <v>14</v>
      </c>
      <c r="I98" s="91"/>
    </row>
    <row r="99" spans="1:9">
      <c r="A99" s="2"/>
      <c r="B99" s="5"/>
      <c r="C99" s="37"/>
      <c r="D99" s="2"/>
      <c r="E99" s="3"/>
      <c r="F99" s="3"/>
      <c r="G99" s="23"/>
      <c r="H99" s="2"/>
      <c r="I99" s="91"/>
    </row>
    <row r="100" spans="1:9" ht="36" customHeight="1">
      <c r="A100" s="2" t="str">
        <f>'Abstract For Hospital'!A9</f>
        <v>A3</v>
      </c>
      <c r="B100" s="384" t="str">
        <f>'Abstract For Hospital'!B9</f>
        <v>Dismantling roofing including ridges, hips, valleys and gutters etc., and stacking the material within 50 metres lead of: G.S. Sheet</v>
      </c>
      <c r="C100" s="384"/>
      <c r="D100" s="384"/>
      <c r="E100" s="384"/>
      <c r="F100" s="384"/>
      <c r="G100" s="384"/>
      <c r="H100" s="384"/>
    </row>
    <row r="101" spans="1:9" ht="15" customHeight="1">
      <c r="A101" s="4"/>
      <c r="B101" s="4"/>
      <c r="C101" s="4"/>
      <c r="D101" s="4"/>
      <c r="E101" s="4"/>
      <c r="F101" s="4"/>
      <c r="G101" s="4"/>
      <c r="H101" s="4"/>
    </row>
    <row r="102" spans="1:9" ht="19.5" customHeight="1">
      <c r="A102" s="2"/>
      <c r="B102" s="37" t="s">
        <v>165</v>
      </c>
      <c r="C102" s="37"/>
      <c r="D102" s="37"/>
      <c r="E102" s="37"/>
      <c r="F102" s="37"/>
      <c r="G102" s="4">
        <v>1298.28</v>
      </c>
      <c r="H102" s="2" t="s">
        <v>14</v>
      </c>
    </row>
    <row r="103" spans="1:9">
      <c r="A103" s="2"/>
      <c r="B103" s="45"/>
      <c r="C103" s="37"/>
      <c r="D103" s="37"/>
      <c r="E103" s="37"/>
      <c r="F103" s="37"/>
      <c r="G103" s="37"/>
      <c r="H103" s="37"/>
    </row>
    <row r="104" spans="1:9" ht="28.5">
      <c r="A104" s="2"/>
      <c r="B104" s="45" t="s">
        <v>114</v>
      </c>
      <c r="C104" s="37"/>
      <c r="D104" s="4"/>
      <c r="E104" s="2"/>
      <c r="F104" s="4"/>
      <c r="G104" s="4">
        <v>51.72</v>
      </c>
      <c r="H104" s="2" t="s">
        <v>14</v>
      </c>
    </row>
    <row r="105" spans="1:9">
      <c r="A105" s="2"/>
      <c r="B105" s="2"/>
      <c r="C105" s="37"/>
      <c r="D105" s="4"/>
      <c r="E105" s="4"/>
      <c r="F105" s="4"/>
      <c r="G105" s="50"/>
      <c r="H105" s="2"/>
      <c r="I105" s="91"/>
    </row>
    <row r="106" spans="1:9">
      <c r="A106" s="2"/>
      <c r="B106" s="42" t="s">
        <v>115</v>
      </c>
      <c r="C106" s="46"/>
      <c r="D106" s="42"/>
      <c r="E106" s="42"/>
      <c r="F106" s="47"/>
      <c r="G106" s="47">
        <f>SUM(G102:G105)</f>
        <v>1350</v>
      </c>
      <c r="H106" s="42" t="s">
        <v>14</v>
      </c>
      <c r="I106" s="91"/>
    </row>
    <row r="107" spans="1:9">
      <c r="A107" s="2"/>
      <c r="B107" s="42"/>
      <c r="C107" s="46"/>
      <c r="D107" s="42"/>
      <c r="E107" s="42"/>
      <c r="F107" s="47"/>
      <c r="G107" s="47"/>
      <c r="H107" s="42"/>
    </row>
    <row r="108" spans="1:9" ht="45.75" customHeight="1">
      <c r="A108" s="2" t="str">
        <f>'Abstract For Hospital'!A10</f>
        <v>A4</v>
      </c>
      <c r="B108" s="384" t="str">
        <f>'Abstract For Hospital'!B10</f>
        <v>Demolishing brick work manually/ by mechanical means including stacking of serviceable material and disposal of unserviceable material within 50 metres lead as per direction of Engineer-in-charge. In cement mortar</v>
      </c>
      <c r="C108" s="384"/>
      <c r="D108" s="384"/>
      <c r="E108" s="384"/>
      <c r="F108" s="384"/>
      <c r="G108" s="384"/>
      <c r="H108" s="384"/>
    </row>
    <row r="109" spans="1:9">
      <c r="A109" s="2"/>
      <c r="B109" s="42"/>
      <c r="C109" s="46"/>
      <c r="D109" s="42"/>
      <c r="E109" s="42"/>
      <c r="F109" s="47"/>
      <c r="G109" s="47"/>
      <c r="H109" s="42"/>
    </row>
    <row r="110" spans="1:9">
      <c r="A110" s="2"/>
      <c r="B110" s="5" t="s">
        <v>165</v>
      </c>
      <c r="C110" s="23"/>
      <c r="D110" s="4"/>
      <c r="E110" s="23"/>
      <c r="F110" s="23"/>
      <c r="G110" s="23"/>
      <c r="H110" s="23"/>
    </row>
    <row r="111" spans="1:9">
      <c r="A111" s="2"/>
      <c r="B111" s="3">
        <v>1</v>
      </c>
      <c r="C111" s="23">
        <v>2</v>
      </c>
      <c r="D111" s="23">
        <v>1.41</v>
      </c>
      <c r="E111" s="23">
        <v>0.23</v>
      </c>
      <c r="F111" s="23">
        <v>2.1</v>
      </c>
      <c r="G111" s="23">
        <f>C111*D111*E111*F111</f>
        <v>1.36206</v>
      </c>
      <c r="H111" s="23" t="s">
        <v>11</v>
      </c>
    </row>
    <row r="112" spans="1:9">
      <c r="A112" s="2"/>
      <c r="B112" s="3">
        <v>2</v>
      </c>
      <c r="C112" s="23">
        <v>1</v>
      </c>
      <c r="D112" s="4">
        <v>0.74</v>
      </c>
      <c r="E112" s="23">
        <v>0.23</v>
      </c>
      <c r="F112" s="23">
        <v>2.1</v>
      </c>
      <c r="G112" s="23">
        <f t="shared" ref="G112:G131" si="3">C112*D112*E112*F112</f>
        <v>0.35742000000000007</v>
      </c>
      <c r="H112" s="23" t="s">
        <v>11</v>
      </c>
    </row>
    <row r="113" spans="1:8">
      <c r="A113" s="2"/>
      <c r="B113" s="3">
        <v>3</v>
      </c>
      <c r="C113" s="23">
        <v>2</v>
      </c>
      <c r="D113" s="23">
        <v>2.15</v>
      </c>
      <c r="E113" s="23">
        <v>0.09</v>
      </c>
      <c r="F113" s="23">
        <v>2.44</v>
      </c>
      <c r="G113" s="23">
        <f t="shared" si="3"/>
        <v>0.9442799999999999</v>
      </c>
      <c r="H113" s="23" t="s">
        <v>11</v>
      </c>
    </row>
    <row r="114" spans="1:8">
      <c r="A114" s="2"/>
      <c r="B114" s="3">
        <v>4</v>
      </c>
      <c r="C114" s="23">
        <v>1</v>
      </c>
      <c r="D114" s="23">
        <v>3.09</v>
      </c>
      <c r="E114" s="23">
        <v>0.09</v>
      </c>
      <c r="F114" s="23">
        <v>2.7</v>
      </c>
      <c r="G114" s="23">
        <f t="shared" si="3"/>
        <v>0.75086999999999993</v>
      </c>
      <c r="H114" s="23" t="s">
        <v>11</v>
      </c>
    </row>
    <row r="115" spans="1:8">
      <c r="A115" s="2"/>
      <c r="B115" s="3">
        <v>5</v>
      </c>
      <c r="C115" s="23">
        <v>1</v>
      </c>
      <c r="D115" s="23">
        <v>0.88</v>
      </c>
      <c r="E115" s="23">
        <v>0.11</v>
      </c>
      <c r="F115" s="23">
        <v>2.64</v>
      </c>
      <c r="G115" s="23">
        <f t="shared" si="3"/>
        <v>0.255552</v>
      </c>
      <c r="H115" s="23" t="s">
        <v>11</v>
      </c>
    </row>
    <row r="116" spans="1:8">
      <c r="A116" s="2"/>
      <c r="B116" s="3">
        <v>6</v>
      </c>
      <c r="C116" s="23">
        <v>2</v>
      </c>
      <c r="D116" s="23">
        <v>1</v>
      </c>
      <c r="E116" s="23">
        <v>0.1</v>
      </c>
      <c r="F116" s="23">
        <v>2.64</v>
      </c>
      <c r="G116" s="23">
        <f t="shared" si="3"/>
        <v>0.52800000000000002</v>
      </c>
      <c r="H116" s="23" t="s">
        <v>11</v>
      </c>
    </row>
    <row r="117" spans="1:8">
      <c r="A117" s="2"/>
      <c r="B117" s="3">
        <v>7</v>
      </c>
      <c r="C117" s="23">
        <v>1</v>
      </c>
      <c r="D117" s="23">
        <v>1.21</v>
      </c>
      <c r="E117" s="23">
        <v>0.1</v>
      </c>
      <c r="F117" s="23">
        <v>2.64</v>
      </c>
      <c r="G117" s="23">
        <f t="shared" si="3"/>
        <v>0.31944</v>
      </c>
      <c r="H117" s="23" t="s">
        <v>11</v>
      </c>
    </row>
    <row r="118" spans="1:8">
      <c r="A118" s="2"/>
      <c r="B118" s="3">
        <v>8</v>
      </c>
      <c r="C118" s="23">
        <v>2</v>
      </c>
      <c r="D118" s="23">
        <v>1.5</v>
      </c>
      <c r="E118" s="23">
        <v>0.16</v>
      </c>
      <c r="F118" s="23">
        <v>2.72</v>
      </c>
      <c r="G118" s="23">
        <f t="shared" si="3"/>
        <v>1.3056000000000001</v>
      </c>
      <c r="H118" s="23" t="s">
        <v>11</v>
      </c>
    </row>
    <row r="119" spans="1:8">
      <c r="A119" s="2"/>
      <c r="B119" s="3">
        <v>9</v>
      </c>
      <c r="C119" s="23">
        <v>2</v>
      </c>
      <c r="D119" s="23">
        <v>2.96</v>
      </c>
      <c r="E119" s="23">
        <v>0.15</v>
      </c>
      <c r="F119" s="23">
        <v>2.72</v>
      </c>
      <c r="G119" s="23">
        <f t="shared" si="3"/>
        <v>2.4153600000000002</v>
      </c>
      <c r="H119" s="23" t="s">
        <v>11</v>
      </c>
    </row>
    <row r="120" spans="1:8">
      <c r="A120" s="2"/>
      <c r="B120" s="3">
        <v>10</v>
      </c>
      <c r="C120" s="23">
        <v>2</v>
      </c>
      <c r="D120" s="23">
        <v>3.08</v>
      </c>
      <c r="E120" s="23">
        <v>0.11</v>
      </c>
      <c r="F120" s="23">
        <v>2.72</v>
      </c>
      <c r="G120" s="23">
        <f t="shared" si="3"/>
        <v>1.843072</v>
      </c>
      <c r="H120" s="23" t="s">
        <v>11</v>
      </c>
    </row>
    <row r="121" spans="1:8">
      <c r="A121" s="2"/>
      <c r="B121" s="3">
        <v>11</v>
      </c>
      <c r="C121" s="23">
        <v>2</v>
      </c>
      <c r="D121" s="23">
        <v>1.1399999999999999</v>
      </c>
      <c r="E121" s="23">
        <v>0.17</v>
      </c>
      <c r="F121" s="23">
        <v>2.64</v>
      </c>
      <c r="G121" s="23">
        <f t="shared" si="3"/>
        <v>1.023264</v>
      </c>
      <c r="H121" s="23" t="s">
        <v>11</v>
      </c>
    </row>
    <row r="122" spans="1:8">
      <c r="A122" s="2"/>
      <c r="B122" s="3">
        <v>12</v>
      </c>
      <c r="C122" s="23">
        <v>1</v>
      </c>
      <c r="D122" s="23">
        <v>0.8</v>
      </c>
      <c r="E122" s="23">
        <v>0.28000000000000003</v>
      </c>
      <c r="F122" s="23">
        <v>4.5599999999999996</v>
      </c>
      <c r="G122" s="23">
        <f t="shared" si="3"/>
        <v>1.0214400000000001</v>
      </c>
      <c r="H122" s="23" t="s">
        <v>11</v>
      </c>
    </row>
    <row r="123" spans="1:8">
      <c r="A123" s="2"/>
      <c r="B123" s="3">
        <v>13</v>
      </c>
      <c r="C123" s="23">
        <v>2</v>
      </c>
      <c r="D123" s="23">
        <v>3.38</v>
      </c>
      <c r="E123" s="23">
        <v>0.3</v>
      </c>
      <c r="F123" s="23">
        <v>4.53</v>
      </c>
      <c r="G123" s="23">
        <f t="shared" si="3"/>
        <v>9.1868400000000001</v>
      </c>
      <c r="H123" s="23" t="s">
        <v>11</v>
      </c>
    </row>
    <row r="124" spans="1:8">
      <c r="A124" s="2"/>
      <c r="B124" s="3">
        <v>14</v>
      </c>
      <c r="C124" s="23">
        <v>1</v>
      </c>
      <c r="D124" s="23">
        <v>0.82</v>
      </c>
      <c r="E124" s="23">
        <v>0.23</v>
      </c>
      <c r="F124" s="23">
        <v>2.1</v>
      </c>
      <c r="G124" s="23">
        <f t="shared" si="3"/>
        <v>0.39606000000000002</v>
      </c>
      <c r="H124" s="23" t="s">
        <v>11</v>
      </c>
    </row>
    <row r="125" spans="1:8">
      <c r="A125" s="2"/>
      <c r="B125" s="3">
        <v>15</v>
      </c>
      <c r="C125" s="23">
        <v>1</v>
      </c>
      <c r="D125" s="23">
        <v>0.52</v>
      </c>
      <c r="E125" s="23">
        <v>0.13</v>
      </c>
      <c r="F125" s="23">
        <v>2.2000000000000002</v>
      </c>
      <c r="G125" s="23">
        <f t="shared" si="3"/>
        <v>0.14872000000000002</v>
      </c>
      <c r="H125" s="23" t="s">
        <v>11</v>
      </c>
    </row>
    <row r="126" spans="1:8">
      <c r="A126" s="2"/>
      <c r="B126" s="3">
        <v>16</v>
      </c>
      <c r="C126" s="23">
        <v>1</v>
      </c>
      <c r="D126" s="23">
        <v>2.08</v>
      </c>
      <c r="E126" s="23">
        <v>0.11</v>
      </c>
      <c r="F126" s="23">
        <v>2.86</v>
      </c>
      <c r="G126" s="23">
        <f t="shared" si="3"/>
        <v>0.65436799999999995</v>
      </c>
      <c r="H126" s="23" t="s">
        <v>11</v>
      </c>
    </row>
    <row r="127" spans="1:8">
      <c r="A127" s="2"/>
      <c r="B127" s="3">
        <v>17</v>
      </c>
      <c r="C127" s="23">
        <v>1</v>
      </c>
      <c r="D127" s="23">
        <v>0.62</v>
      </c>
      <c r="E127" s="23">
        <v>0.27</v>
      </c>
      <c r="F127" s="23">
        <v>4.4450000000000003</v>
      </c>
      <c r="G127" s="23">
        <f t="shared" si="3"/>
        <v>0.74409300000000012</v>
      </c>
      <c r="H127" s="23" t="s">
        <v>11</v>
      </c>
    </row>
    <row r="128" spans="1:8">
      <c r="A128" s="2"/>
      <c r="B128" s="3">
        <v>18</v>
      </c>
      <c r="C128" s="23">
        <v>1</v>
      </c>
      <c r="D128" s="23">
        <v>1.3149999999999999</v>
      </c>
      <c r="E128" s="124">
        <v>0.28000000000000003</v>
      </c>
      <c r="F128" s="23">
        <v>2.9750000000000001</v>
      </c>
      <c r="G128" s="23">
        <f t="shared" si="3"/>
        <v>1.0953950000000001</v>
      </c>
      <c r="H128" s="23" t="s">
        <v>11</v>
      </c>
    </row>
    <row r="129" spans="1:9">
      <c r="A129" s="2"/>
      <c r="B129" s="3">
        <v>19</v>
      </c>
      <c r="C129" s="23">
        <v>1</v>
      </c>
      <c r="D129" s="23">
        <v>5.1100000000000003</v>
      </c>
      <c r="E129" s="23">
        <v>0.23</v>
      </c>
      <c r="F129" s="23">
        <v>1.827</v>
      </c>
      <c r="G129" s="23">
        <f t="shared" si="3"/>
        <v>2.1472731000000005</v>
      </c>
      <c r="H129" s="23" t="s">
        <v>11</v>
      </c>
    </row>
    <row r="130" spans="1:9">
      <c r="A130" s="2"/>
      <c r="B130" s="3">
        <v>20</v>
      </c>
      <c r="C130" s="23">
        <v>1</v>
      </c>
      <c r="D130" s="23">
        <v>6.35</v>
      </c>
      <c r="E130" s="23">
        <v>0.47499999999999998</v>
      </c>
      <c r="F130" s="23">
        <v>2.48</v>
      </c>
      <c r="G130" s="23">
        <f t="shared" si="3"/>
        <v>7.4802999999999997</v>
      </c>
      <c r="H130" s="23" t="s">
        <v>11</v>
      </c>
    </row>
    <row r="131" spans="1:9">
      <c r="A131" s="2"/>
      <c r="B131" s="3">
        <v>21</v>
      </c>
      <c r="C131" s="23">
        <v>1</v>
      </c>
      <c r="D131" s="23">
        <v>1.06</v>
      </c>
      <c r="E131" s="23">
        <v>0.33</v>
      </c>
      <c r="F131" s="23">
        <v>2.48</v>
      </c>
      <c r="G131" s="23">
        <f t="shared" si="3"/>
        <v>0.86750400000000016</v>
      </c>
      <c r="H131" s="23" t="s">
        <v>11</v>
      </c>
    </row>
    <row r="132" spans="1:9">
      <c r="A132" s="2"/>
      <c r="B132" s="3"/>
      <c r="C132" s="23"/>
      <c r="D132" s="23"/>
      <c r="E132" s="23"/>
      <c r="F132" s="23"/>
      <c r="G132" s="23"/>
      <c r="H132" s="23"/>
    </row>
    <row r="133" spans="1:9" ht="29.25">
      <c r="A133" s="52"/>
      <c r="B133" s="11" t="s">
        <v>114</v>
      </c>
      <c r="C133" s="52"/>
      <c r="D133" s="53"/>
      <c r="E133" s="52"/>
      <c r="F133" s="53"/>
      <c r="G133" s="54">
        <v>5.15</v>
      </c>
      <c r="H133" s="16" t="s">
        <v>11</v>
      </c>
    </row>
    <row r="134" spans="1:9">
      <c r="A134" s="52"/>
      <c r="B134" s="52"/>
      <c r="C134" s="52"/>
      <c r="D134" s="52"/>
      <c r="E134" s="52"/>
      <c r="F134" s="53"/>
      <c r="G134" s="53"/>
      <c r="H134" s="52"/>
      <c r="I134" s="91"/>
    </row>
    <row r="135" spans="1:9">
      <c r="A135" s="52"/>
      <c r="B135" s="55" t="s">
        <v>115</v>
      </c>
      <c r="C135" s="52"/>
      <c r="D135" s="52"/>
      <c r="E135" s="52"/>
      <c r="F135" s="53"/>
      <c r="G135" s="56">
        <f>SUM(G110:G134)</f>
        <v>39.996911099999998</v>
      </c>
      <c r="H135" s="57" t="s">
        <v>11</v>
      </c>
      <c r="I135" s="91"/>
    </row>
    <row r="136" spans="1:9">
      <c r="A136" s="52"/>
      <c r="B136" s="55"/>
      <c r="C136" s="52"/>
      <c r="D136" s="52"/>
      <c r="E136" s="52"/>
      <c r="F136" s="53"/>
      <c r="G136" s="56"/>
      <c r="H136" s="57"/>
    </row>
    <row r="137" spans="1:9" ht="48" customHeight="1">
      <c r="A137" s="93" t="str">
        <f>'Abstract For Hospital'!A11</f>
        <v>A5</v>
      </c>
      <c r="B137" s="383" t="str">
        <f>'Abstract For Hospital'!B11</f>
        <v>Demolishing stone rubble masonry manually/ by mechanical means including stacking of serviceable material and disposal of unserviceable material within 50 metres lead as per direction of Engineer-in-charge : In lime mortar</v>
      </c>
      <c r="C137" s="383"/>
      <c r="D137" s="383"/>
      <c r="E137" s="383"/>
      <c r="F137" s="383"/>
      <c r="G137" s="383"/>
      <c r="H137" s="383"/>
    </row>
    <row r="138" spans="1:9">
      <c r="A138" s="52"/>
      <c r="B138" s="55"/>
      <c r="C138" s="52"/>
      <c r="D138" s="52"/>
      <c r="E138" s="52"/>
      <c r="F138" s="53"/>
      <c r="G138" s="56"/>
      <c r="H138" s="57"/>
    </row>
    <row r="139" spans="1:9">
      <c r="A139" s="52"/>
      <c r="B139" s="5" t="s">
        <v>165</v>
      </c>
      <c r="C139" s="52"/>
      <c r="D139" s="52"/>
      <c r="E139" s="52"/>
      <c r="F139" s="53"/>
      <c r="G139" s="56"/>
      <c r="H139" s="57"/>
    </row>
    <row r="140" spans="1:9">
      <c r="A140" s="52"/>
      <c r="B140" s="92">
        <v>1</v>
      </c>
      <c r="C140" s="23">
        <v>1</v>
      </c>
      <c r="D140" s="23">
        <v>1.2</v>
      </c>
      <c r="E140" s="23">
        <v>0.76</v>
      </c>
      <c r="F140" s="23">
        <v>2.4</v>
      </c>
      <c r="G140" s="23">
        <f>C140*D140*E140*F140</f>
        <v>2.1887999999999996</v>
      </c>
      <c r="H140" s="23" t="s">
        <v>11</v>
      </c>
    </row>
    <row r="141" spans="1:9">
      <c r="A141" s="52"/>
      <c r="B141" s="92">
        <v>2</v>
      </c>
      <c r="C141" s="23">
        <v>1</v>
      </c>
      <c r="D141" s="23">
        <v>1.34</v>
      </c>
      <c r="E141" s="23">
        <v>0.69</v>
      </c>
      <c r="F141" s="23">
        <v>2.4</v>
      </c>
      <c r="G141" s="23">
        <f>C141*D141*E141*F141</f>
        <v>2.2190399999999997</v>
      </c>
      <c r="H141" s="23" t="s">
        <v>11</v>
      </c>
    </row>
    <row r="142" spans="1:9">
      <c r="A142" s="52"/>
      <c r="B142" s="92">
        <v>3</v>
      </c>
      <c r="C142" s="23">
        <v>1</v>
      </c>
      <c r="D142" s="23">
        <v>0.9</v>
      </c>
      <c r="E142" s="23">
        <v>0.66</v>
      </c>
      <c r="F142" s="23">
        <v>2.4</v>
      </c>
      <c r="G142" s="23">
        <f>C142*D142*E142*F142</f>
        <v>1.4256000000000002</v>
      </c>
      <c r="H142" s="23" t="s">
        <v>11</v>
      </c>
    </row>
    <row r="143" spans="1:9">
      <c r="A143" s="52"/>
      <c r="B143" s="92"/>
      <c r="C143" s="23"/>
      <c r="D143" s="4"/>
      <c r="E143" s="23"/>
      <c r="F143" s="23"/>
      <c r="G143" s="23"/>
      <c r="H143" s="23"/>
    </row>
    <row r="144" spans="1:9">
      <c r="A144" s="52"/>
      <c r="B144" s="92">
        <v>4</v>
      </c>
      <c r="C144" s="23">
        <v>2</v>
      </c>
      <c r="D144" s="23">
        <v>1.34</v>
      </c>
      <c r="E144" s="23">
        <v>0.66</v>
      </c>
      <c r="F144" s="23">
        <v>2.4</v>
      </c>
      <c r="G144" s="23">
        <f>C144*D144*E144*F144</f>
        <v>4.24512</v>
      </c>
      <c r="H144" s="23" t="s">
        <v>11</v>
      </c>
    </row>
    <row r="145" spans="1:9">
      <c r="A145" s="52"/>
      <c r="B145" s="92"/>
      <c r="C145" s="23"/>
      <c r="D145" s="4"/>
      <c r="E145" s="23"/>
      <c r="F145" s="23"/>
      <c r="G145" s="23"/>
      <c r="H145" s="23"/>
    </row>
    <row r="146" spans="1:9">
      <c r="A146" s="52"/>
      <c r="B146" s="92">
        <v>5</v>
      </c>
      <c r="C146" s="23">
        <v>1</v>
      </c>
      <c r="D146" s="23">
        <v>0.89</v>
      </c>
      <c r="E146" s="23">
        <v>0.66500000000000004</v>
      </c>
      <c r="F146" s="23">
        <v>2.1</v>
      </c>
      <c r="G146" s="23">
        <f>C146*D146*E146*F146</f>
        <v>1.242885</v>
      </c>
      <c r="H146" s="23" t="s">
        <v>11</v>
      </c>
    </row>
    <row r="147" spans="1:9">
      <c r="A147" s="52"/>
      <c r="B147" s="92">
        <v>6</v>
      </c>
      <c r="C147" s="23">
        <v>2</v>
      </c>
      <c r="D147" s="23">
        <v>0.68</v>
      </c>
      <c r="E147" s="23">
        <v>0.48</v>
      </c>
      <c r="F147" s="23">
        <v>4.4450000000000003</v>
      </c>
      <c r="G147" s="23">
        <f>C147*D147*E147*F147</f>
        <v>2.9016960000000003</v>
      </c>
      <c r="H147" s="23" t="s">
        <v>11</v>
      </c>
    </row>
    <row r="148" spans="1:9">
      <c r="A148" s="52"/>
      <c r="B148" s="5" t="s">
        <v>238</v>
      </c>
      <c r="C148" s="23"/>
      <c r="D148" s="23"/>
      <c r="E148" s="23"/>
      <c r="F148" s="23"/>
      <c r="G148" s="23"/>
      <c r="H148" s="23"/>
    </row>
    <row r="149" spans="1:9">
      <c r="A149" s="52"/>
      <c r="B149" s="3">
        <v>1</v>
      </c>
      <c r="C149" s="23"/>
      <c r="D149" s="23"/>
      <c r="E149" s="23"/>
      <c r="F149" s="23"/>
      <c r="G149" s="23">
        <v>9.81</v>
      </c>
      <c r="H149" s="23" t="s">
        <v>11</v>
      </c>
    </row>
    <row r="150" spans="1:9">
      <c r="A150" s="52"/>
      <c r="B150" s="3">
        <v>2</v>
      </c>
      <c r="C150" s="23"/>
      <c r="D150" s="23"/>
      <c r="E150" s="23"/>
      <c r="F150" s="23"/>
      <c r="G150" s="23">
        <v>2.1800000000000002</v>
      </c>
      <c r="H150" s="23" t="s">
        <v>11</v>
      </c>
    </row>
    <row r="151" spans="1:9">
      <c r="A151" s="52"/>
      <c r="B151" s="3">
        <v>3</v>
      </c>
      <c r="C151" s="23"/>
      <c r="D151" s="23"/>
      <c r="E151" s="23"/>
      <c r="F151" s="23"/>
      <c r="G151" s="23">
        <v>0.35</v>
      </c>
      <c r="H151" s="23" t="s">
        <v>11</v>
      </c>
    </row>
    <row r="152" spans="1:9">
      <c r="A152" s="52"/>
      <c r="B152" s="3">
        <v>4</v>
      </c>
      <c r="C152" s="23"/>
      <c r="D152" s="23"/>
      <c r="E152" s="23"/>
      <c r="F152" s="23"/>
      <c r="G152" s="23">
        <v>0.11</v>
      </c>
      <c r="H152" s="23" t="s">
        <v>11</v>
      </c>
    </row>
    <row r="153" spans="1:9">
      <c r="A153" s="52"/>
      <c r="B153" s="3">
        <v>5</v>
      </c>
      <c r="C153" s="23"/>
      <c r="D153" s="23"/>
      <c r="E153" s="23"/>
      <c r="F153" s="23"/>
      <c r="G153" s="23">
        <v>0.22</v>
      </c>
      <c r="H153" s="23" t="s">
        <v>11</v>
      </c>
    </row>
    <row r="154" spans="1:9">
      <c r="A154" s="52"/>
      <c r="B154" s="55"/>
      <c r="C154" s="52"/>
      <c r="D154" s="52"/>
      <c r="E154" s="52"/>
      <c r="F154" s="53"/>
      <c r="G154" s="56"/>
      <c r="H154" s="57"/>
    </row>
    <row r="155" spans="1:9" ht="29.25">
      <c r="A155" s="52"/>
      <c r="B155" s="11" t="s">
        <v>114</v>
      </c>
      <c r="C155" s="52"/>
      <c r="D155" s="53"/>
      <c r="E155" s="52"/>
      <c r="F155" s="53"/>
      <c r="G155" s="4">
        <v>3.11</v>
      </c>
      <c r="H155" s="16" t="s">
        <v>11</v>
      </c>
      <c r="I155" s="91"/>
    </row>
    <row r="156" spans="1:9">
      <c r="A156" s="52"/>
      <c r="B156" s="52"/>
      <c r="C156" s="52"/>
      <c r="D156" s="52"/>
      <c r="E156" s="52"/>
      <c r="F156" s="53"/>
      <c r="G156" s="53"/>
      <c r="H156" s="52"/>
      <c r="I156" s="91"/>
    </row>
    <row r="157" spans="1:9">
      <c r="A157" s="52"/>
      <c r="B157" s="55" t="s">
        <v>115</v>
      </c>
      <c r="C157" s="52"/>
      <c r="D157" s="52"/>
      <c r="E157" s="52"/>
      <c r="F157" s="53"/>
      <c r="G157" s="56">
        <f>SUM(G139:G156)</f>
        <v>30.003140999999999</v>
      </c>
      <c r="H157" s="57" t="s">
        <v>11</v>
      </c>
      <c r="I157" s="91"/>
    </row>
    <row r="158" spans="1:9">
      <c r="A158" s="52"/>
      <c r="B158" s="55"/>
      <c r="C158" s="52"/>
      <c r="D158" s="52"/>
      <c r="E158" s="52"/>
      <c r="F158" s="53"/>
      <c r="G158" s="56"/>
      <c r="H158" s="57"/>
    </row>
    <row r="159" spans="1:9" ht="32.25" customHeight="1">
      <c r="A159" s="2" t="str">
        <f>'Abstract For Hospital'!A12</f>
        <v>A5</v>
      </c>
      <c r="B159" s="384" t="str">
        <f>'Abstract For Hospital'!B12</f>
        <v>Dismantling of flushing cistern of all types (C.I./PVC/Vitrious China) including stacking of useful materials near the site and disposal of unserviceable materials within 50 metres lead.</v>
      </c>
      <c r="C159" s="384"/>
      <c r="D159" s="384"/>
      <c r="E159" s="384"/>
      <c r="F159" s="384"/>
      <c r="G159" s="384"/>
      <c r="H159" s="384"/>
    </row>
    <row r="160" spans="1:9">
      <c r="A160" s="2"/>
      <c r="B160" s="42"/>
      <c r="C160" s="46"/>
      <c r="D160" s="42"/>
      <c r="E160" s="42"/>
      <c r="F160" s="47"/>
      <c r="G160" s="47"/>
      <c r="H160" s="42"/>
    </row>
    <row r="161" spans="1:8">
      <c r="A161" s="2"/>
      <c r="B161" s="5" t="s">
        <v>116</v>
      </c>
      <c r="C161" s="23">
        <v>4</v>
      </c>
      <c r="D161" s="43"/>
      <c r="E161" s="43"/>
      <c r="F161" s="43"/>
      <c r="G161" s="23">
        <f t="shared" ref="G161:G166" si="4">C161</f>
        <v>4</v>
      </c>
      <c r="H161" s="2" t="s">
        <v>239</v>
      </c>
    </row>
    <row r="162" spans="1:8">
      <c r="A162" s="2"/>
      <c r="B162" s="5" t="s">
        <v>117</v>
      </c>
      <c r="C162" s="23">
        <v>3</v>
      </c>
      <c r="D162" s="43"/>
      <c r="E162" s="43"/>
      <c r="F162" s="43"/>
      <c r="G162" s="23">
        <f t="shared" ref="G162" si="5">C162</f>
        <v>3</v>
      </c>
      <c r="H162" s="2" t="s">
        <v>239</v>
      </c>
    </row>
    <row r="163" spans="1:8">
      <c r="A163" s="2"/>
      <c r="B163" s="5" t="s">
        <v>166</v>
      </c>
      <c r="C163" s="23">
        <v>1</v>
      </c>
      <c r="D163" s="23"/>
      <c r="E163" s="23"/>
      <c r="F163" s="49"/>
      <c r="G163" s="23">
        <f t="shared" si="4"/>
        <v>1</v>
      </c>
      <c r="H163" s="2" t="s">
        <v>239</v>
      </c>
    </row>
    <row r="164" spans="1:8">
      <c r="A164" s="2"/>
      <c r="B164" s="5" t="s">
        <v>167</v>
      </c>
      <c r="C164" s="23">
        <v>1</v>
      </c>
      <c r="D164" s="23"/>
      <c r="E164" s="23"/>
      <c r="F164" s="49"/>
      <c r="G164" s="23">
        <f t="shared" si="4"/>
        <v>1</v>
      </c>
      <c r="H164" s="2" t="s">
        <v>239</v>
      </c>
    </row>
    <row r="165" spans="1:8">
      <c r="A165" s="2"/>
      <c r="B165" s="5" t="s">
        <v>168</v>
      </c>
      <c r="C165" s="23">
        <v>1</v>
      </c>
      <c r="D165" s="23"/>
      <c r="E165" s="23"/>
      <c r="F165" s="49"/>
      <c r="G165" s="23">
        <f t="shared" si="4"/>
        <v>1</v>
      </c>
      <c r="H165" s="2" t="s">
        <v>239</v>
      </c>
    </row>
    <row r="166" spans="1:8">
      <c r="A166" s="2"/>
      <c r="B166" s="5" t="s">
        <v>169</v>
      </c>
      <c r="C166" s="23">
        <v>1</v>
      </c>
      <c r="D166" s="23"/>
      <c r="E166" s="23"/>
      <c r="F166" s="49"/>
      <c r="G166" s="23">
        <f t="shared" si="4"/>
        <v>1</v>
      </c>
      <c r="H166" s="2" t="s">
        <v>239</v>
      </c>
    </row>
    <row r="167" spans="1:8">
      <c r="A167" s="2"/>
      <c r="B167" s="5"/>
      <c r="C167" s="37"/>
      <c r="D167" s="4"/>
      <c r="E167" s="3"/>
      <c r="F167" s="3"/>
      <c r="G167" s="23"/>
      <c r="H167" s="2"/>
    </row>
    <row r="168" spans="1:8">
      <c r="A168" s="2"/>
      <c r="B168" s="42" t="s">
        <v>115</v>
      </c>
      <c r="C168" s="46"/>
      <c r="D168" s="42"/>
      <c r="E168" s="42"/>
      <c r="F168" s="42"/>
      <c r="G168" s="47">
        <f>SUM(G161:G167)</f>
        <v>11</v>
      </c>
      <c r="H168" s="2" t="s">
        <v>239</v>
      </c>
    </row>
    <row r="169" spans="1:8">
      <c r="A169" s="2"/>
      <c r="B169" s="42"/>
      <c r="C169" s="46"/>
      <c r="D169" s="42"/>
      <c r="E169" s="42"/>
      <c r="F169" s="47"/>
      <c r="G169" s="47"/>
      <c r="H169" s="42"/>
    </row>
    <row r="170" spans="1:8" ht="35.25" customHeight="1">
      <c r="A170" s="2" t="str">
        <f>'Abstract For Hospital'!A13</f>
        <v>A6</v>
      </c>
      <c r="B170" s="384" t="str">
        <f>'Abstract For Hospital'!B13</f>
        <v>Dismantling old plaster or skirting raking out joints and cleaning the surface for plaster including disposal of rubbish to the dumping ground within 50 metres lead.</v>
      </c>
      <c r="C170" s="384"/>
      <c r="D170" s="384"/>
      <c r="E170" s="384"/>
      <c r="F170" s="384"/>
      <c r="G170" s="384"/>
      <c r="H170" s="384"/>
    </row>
    <row r="171" spans="1:8">
      <c r="A171" s="2"/>
      <c r="B171" s="42"/>
      <c r="C171" s="46"/>
      <c r="D171" s="42"/>
      <c r="E171" s="42"/>
      <c r="F171" s="47"/>
      <c r="G171" s="47"/>
      <c r="H171" s="42"/>
    </row>
    <row r="172" spans="1:8">
      <c r="A172" s="2"/>
      <c r="B172" s="5" t="s">
        <v>225</v>
      </c>
      <c r="C172" s="23"/>
      <c r="D172" s="23"/>
      <c r="E172" s="23"/>
      <c r="F172" s="23"/>
      <c r="G172" s="23"/>
      <c r="H172" s="23"/>
    </row>
    <row r="173" spans="1:8">
      <c r="A173" s="2"/>
      <c r="B173" s="5" t="s">
        <v>118</v>
      </c>
      <c r="C173" s="23"/>
      <c r="D173" s="23">
        <v>12.19</v>
      </c>
      <c r="E173" s="23">
        <v>4.5599999999999996</v>
      </c>
      <c r="F173" s="23"/>
      <c r="G173" s="23">
        <f t="shared" ref="G173:G206" si="6">D173*E173</f>
        <v>55.58639999999999</v>
      </c>
      <c r="H173" s="23" t="s">
        <v>14</v>
      </c>
    </row>
    <row r="174" spans="1:8">
      <c r="A174" s="2"/>
      <c r="B174" s="5" t="s">
        <v>119</v>
      </c>
      <c r="C174" s="23"/>
      <c r="D174" s="23">
        <v>6.09</v>
      </c>
      <c r="E174" s="23">
        <v>5.95</v>
      </c>
      <c r="F174" s="23"/>
      <c r="G174" s="23">
        <f t="shared" si="6"/>
        <v>36.235500000000002</v>
      </c>
      <c r="H174" s="23" t="s">
        <v>14</v>
      </c>
    </row>
    <row r="175" spans="1:8">
      <c r="A175" s="2"/>
      <c r="B175" s="5" t="s">
        <v>120</v>
      </c>
      <c r="C175" s="23"/>
      <c r="D175" s="23">
        <v>12.19</v>
      </c>
      <c r="E175" s="23">
        <v>4.5599999999999996</v>
      </c>
      <c r="F175" s="23"/>
      <c r="G175" s="23">
        <f t="shared" si="6"/>
        <v>55.58639999999999</v>
      </c>
      <c r="H175" s="23" t="s">
        <v>14</v>
      </c>
    </row>
    <row r="176" spans="1:8">
      <c r="A176" s="2"/>
      <c r="B176" s="5" t="s">
        <v>121</v>
      </c>
      <c r="C176" s="23"/>
      <c r="D176" s="23">
        <v>6.09</v>
      </c>
      <c r="E176" s="23">
        <v>5.95</v>
      </c>
      <c r="F176" s="23"/>
      <c r="G176" s="23">
        <f t="shared" si="6"/>
        <v>36.235500000000002</v>
      </c>
      <c r="H176" s="23" t="s">
        <v>14</v>
      </c>
    </row>
    <row r="177" spans="1:8">
      <c r="A177" s="2"/>
      <c r="B177" s="5" t="s">
        <v>174</v>
      </c>
      <c r="C177" s="23"/>
      <c r="D177" s="23"/>
      <c r="E177" s="3"/>
      <c r="F177" s="23"/>
      <c r="G177" s="23"/>
      <c r="H177" s="23"/>
    </row>
    <row r="178" spans="1:8">
      <c r="A178" s="2"/>
      <c r="B178" s="5" t="s">
        <v>118</v>
      </c>
      <c r="C178" s="23"/>
      <c r="D178" s="23">
        <v>2.355</v>
      </c>
      <c r="E178" s="23">
        <v>4.5599999999999996</v>
      </c>
      <c r="F178" s="23"/>
      <c r="G178" s="23">
        <f t="shared" si="6"/>
        <v>10.738799999999999</v>
      </c>
      <c r="H178" s="23" t="s">
        <v>14</v>
      </c>
    </row>
    <row r="179" spans="1:8">
      <c r="A179" s="2"/>
      <c r="B179" s="5" t="s">
        <v>119</v>
      </c>
      <c r="C179" s="23"/>
      <c r="D179" s="23">
        <v>6.09</v>
      </c>
      <c r="E179" s="23">
        <v>5.95</v>
      </c>
      <c r="F179" s="23"/>
      <c r="G179" s="23">
        <f t="shared" si="6"/>
        <v>36.235500000000002</v>
      </c>
      <c r="H179" s="23" t="s">
        <v>14</v>
      </c>
    </row>
    <row r="180" spans="1:8">
      <c r="A180" s="2"/>
      <c r="B180" s="5" t="s">
        <v>120</v>
      </c>
      <c r="C180" s="23"/>
      <c r="D180" s="23">
        <v>2.39</v>
      </c>
      <c r="E180" s="23">
        <v>4.5599999999999996</v>
      </c>
      <c r="F180" s="23"/>
      <c r="G180" s="23">
        <f t="shared" si="6"/>
        <v>10.898399999999999</v>
      </c>
      <c r="H180" s="23" t="s">
        <v>14</v>
      </c>
    </row>
    <row r="181" spans="1:8">
      <c r="A181" s="2"/>
      <c r="B181" s="5" t="s">
        <v>121</v>
      </c>
      <c r="C181" s="23"/>
      <c r="D181" s="23">
        <v>6.09</v>
      </c>
      <c r="E181" s="23">
        <v>5.95</v>
      </c>
      <c r="F181" s="23"/>
      <c r="G181" s="23">
        <f t="shared" si="6"/>
        <v>36.235500000000002</v>
      </c>
      <c r="H181" s="23" t="s">
        <v>14</v>
      </c>
    </row>
    <row r="182" spans="1:8">
      <c r="A182" s="2"/>
      <c r="B182" s="5" t="s">
        <v>175</v>
      </c>
      <c r="C182" s="23"/>
      <c r="D182" s="23"/>
      <c r="E182" s="3"/>
      <c r="F182" s="23"/>
      <c r="G182" s="23"/>
      <c r="H182" s="23"/>
    </row>
    <row r="183" spans="1:8">
      <c r="A183" s="2"/>
      <c r="B183" s="5" t="s">
        <v>118</v>
      </c>
      <c r="C183" s="23"/>
      <c r="D183" s="23">
        <v>11.914999999999999</v>
      </c>
      <c r="E183" s="23">
        <v>4.5599999999999996</v>
      </c>
      <c r="F183" s="23"/>
      <c r="G183" s="23">
        <f t="shared" si="6"/>
        <v>54.332399999999993</v>
      </c>
      <c r="H183" s="23" t="s">
        <v>14</v>
      </c>
    </row>
    <row r="184" spans="1:8">
      <c r="A184" s="2"/>
      <c r="B184" s="5" t="s">
        <v>119</v>
      </c>
      <c r="C184" s="23"/>
      <c r="D184" s="23">
        <v>6.09</v>
      </c>
      <c r="E184" s="23">
        <v>5.95</v>
      </c>
      <c r="F184" s="23"/>
      <c r="G184" s="23">
        <f t="shared" si="6"/>
        <v>36.235500000000002</v>
      </c>
      <c r="H184" s="23" t="s">
        <v>14</v>
      </c>
    </row>
    <row r="185" spans="1:8">
      <c r="A185" s="2"/>
      <c r="B185" s="5" t="s">
        <v>120</v>
      </c>
      <c r="C185" s="23"/>
      <c r="D185" s="23">
        <v>11.92</v>
      </c>
      <c r="E185" s="23">
        <v>4.5599999999999996</v>
      </c>
      <c r="F185" s="23"/>
      <c r="G185" s="23">
        <f t="shared" si="6"/>
        <v>54.355199999999996</v>
      </c>
      <c r="H185" s="23" t="s">
        <v>14</v>
      </c>
    </row>
    <row r="186" spans="1:8">
      <c r="A186" s="2"/>
      <c r="B186" s="5" t="s">
        <v>121</v>
      </c>
      <c r="C186" s="23"/>
      <c r="D186" s="23">
        <v>6.09</v>
      </c>
      <c r="E186" s="23">
        <v>5.95</v>
      </c>
      <c r="F186" s="23"/>
      <c r="G186" s="23">
        <f t="shared" si="6"/>
        <v>36.235500000000002</v>
      </c>
      <c r="H186" s="23" t="s">
        <v>14</v>
      </c>
    </row>
    <row r="187" spans="1:8">
      <c r="A187" s="2"/>
      <c r="B187" s="5" t="s">
        <v>226</v>
      </c>
      <c r="C187" s="23"/>
      <c r="D187" s="23"/>
      <c r="E187" s="5"/>
      <c r="F187" s="23"/>
      <c r="G187" s="23"/>
      <c r="H187" s="23"/>
    </row>
    <row r="188" spans="1:8">
      <c r="A188" s="2"/>
      <c r="B188" s="5" t="s">
        <v>118</v>
      </c>
      <c r="C188" s="23"/>
      <c r="D188" s="23">
        <v>8.59</v>
      </c>
      <c r="E188" s="23">
        <v>4.5599999999999996</v>
      </c>
      <c r="F188" s="23"/>
      <c r="G188" s="23">
        <f t="shared" si="6"/>
        <v>39.170399999999994</v>
      </c>
      <c r="H188" s="23" t="s">
        <v>14</v>
      </c>
    </row>
    <row r="189" spans="1:8">
      <c r="A189" s="2"/>
      <c r="B189" s="5" t="s">
        <v>119</v>
      </c>
      <c r="C189" s="23"/>
      <c r="D189" s="23">
        <v>2.92</v>
      </c>
      <c r="E189" s="3">
        <v>3.41</v>
      </c>
      <c r="F189" s="23"/>
      <c r="G189" s="23">
        <f t="shared" si="6"/>
        <v>9.9572000000000003</v>
      </c>
      <c r="H189" s="23" t="s">
        <v>14</v>
      </c>
    </row>
    <row r="190" spans="1:8">
      <c r="A190" s="2"/>
      <c r="B190" s="5" t="s">
        <v>120</v>
      </c>
      <c r="C190" s="23"/>
      <c r="D190" s="23">
        <v>8.59</v>
      </c>
      <c r="E190" s="3">
        <v>2.72</v>
      </c>
      <c r="F190" s="23"/>
      <c r="G190" s="23">
        <f t="shared" si="6"/>
        <v>23.364800000000002</v>
      </c>
      <c r="H190" s="23" t="s">
        <v>14</v>
      </c>
    </row>
    <row r="191" spans="1:8">
      <c r="A191" s="2"/>
      <c r="B191" s="5" t="s">
        <v>121</v>
      </c>
      <c r="C191" s="23"/>
      <c r="D191" s="23">
        <v>1.04</v>
      </c>
      <c r="E191" s="3">
        <v>3.41</v>
      </c>
      <c r="F191" s="23"/>
      <c r="G191" s="23">
        <f t="shared" si="6"/>
        <v>3.5464000000000002</v>
      </c>
      <c r="H191" s="23" t="s">
        <v>14</v>
      </c>
    </row>
    <row r="192" spans="1:8">
      <c r="A192" s="2"/>
      <c r="B192" s="5"/>
      <c r="C192" s="23"/>
      <c r="D192" s="23"/>
      <c r="E192" s="5"/>
      <c r="F192" s="23"/>
      <c r="G192" s="23"/>
      <c r="H192" s="23"/>
    </row>
    <row r="193" spans="1:8">
      <c r="A193" s="2"/>
      <c r="B193" s="5" t="s">
        <v>227</v>
      </c>
      <c r="C193" s="23"/>
      <c r="D193" s="23"/>
      <c r="E193" s="5"/>
      <c r="F193" s="23"/>
      <c r="G193" s="23"/>
      <c r="H193" s="23"/>
    </row>
    <row r="194" spans="1:8">
      <c r="A194" s="2"/>
      <c r="B194" s="5" t="s">
        <v>118</v>
      </c>
      <c r="C194" s="23"/>
      <c r="D194" s="23">
        <v>2.63</v>
      </c>
      <c r="E194" s="23">
        <v>4.5599999999999996</v>
      </c>
      <c r="F194" s="23"/>
      <c r="G194" s="23">
        <f t="shared" si="6"/>
        <v>11.992799999999999</v>
      </c>
      <c r="H194" s="23" t="s">
        <v>14</v>
      </c>
    </row>
    <row r="195" spans="1:8">
      <c r="A195" s="2"/>
      <c r="B195" s="5" t="s">
        <v>119</v>
      </c>
      <c r="C195" s="23"/>
      <c r="D195" s="23">
        <v>1.82</v>
      </c>
      <c r="E195" s="3">
        <v>3.41</v>
      </c>
      <c r="F195" s="23"/>
      <c r="G195" s="23">
        <f t="shared" si="6"/>
        <v>6.2062000000000008</v>
      </c>
      <c r="H195" s="23" t="s">
        <v>14</v>
      </c>
    </row>
    <row r="196" spans="1:8">
      <c r="A196" s="2"/>
      <c r="B196" s="5" t="s">
        <v>120</v>
      </c>
      <c r="C196" s="23"/>
      <c r="D196" s="23">
        <v>2.63</v>
      </c>
      <c r="E196" s="3">
        <v>3.41</v>
      </c>
      <c r="F196" s="23"/>
      <c r="G196" s="23">
        <f t="shared" si="6"/>
        <v>8.9682999999999993</v>
      </c>
      <c r="H196" s="23" t="s">
        <v>14</v>
      </c>
    </row>
    <row r="197" spans="1:8">
      <c r="A197" s="2"/>
      <c r="B197" s="5"/>
      <c r="C197" s="23"/>
      <c r="D197" s="23"/>
      <c r="E197" s="5"/>
      <c r="F197" s="23"/>
      <c r="G197" s="23"/>
      <c r="H197" s="23"/>
    </row>
    <row r="198" spans="1:8">
      <c r="A198" s="2"/>
      <c r="B198" s="5" t="s">
        <v>228</v>
      </c>
      <c r="C198" s="23"/>
      <c r="D198" s="23"/>
      <c r="E198" s="5"/>
      <c r="F198" s="23"/>
      <c r="G198" s="23"/>
      <c r="H198" s="23"/>
    </row>
    <row r="199" spans="1:8">
      <c r="A199" s="2"/>
      <c r="B199" s="5" t="s">
        <v>118</v>
      </c>
      <c r="C199" s="23"/>
      <c r="D199" s="23">
        <v>2.64</v>
      </c>
      <c r="E199" s="23">
        <v>4.5599999999999996</v>
      </c>
      <c r="F199" s="23"/>
      <c r="G199" s="23">
        <f t="shared" si="6"/>
        <v>12.038399999999999</v>
      </c>
      <c r="H199" s="23" t="s">
        <v>14</v>
      </c>
    </row>
    <row r="200" spans="1:8">
      <c r="A200" s="2"/>
      <c r="B200" s="5" t="s">
        <v>119</v>
      </c>
      <c r="C200" s="23"/>
      <c r="D200" s="23">
        <v>3.84</v>
      </c>
      <c r="E200" s="23">
        <v>5.95</v>
      </c>
      <c r="F200" s="23"/>
      <c r="G200" s="23">
        <f t="shared" si="6"/>
        <v>22.847999999999999</v>
      </c>
      <c r="H200" s="23" t="s">
        <v>14</v>
      </c>
    </row>
    <row r="201" spans="1:8">
      <c r="A201" s="2"/>
      <c r="B201" s="5" t="s">
        <v>120</v>
      </c>
      <c r="C201" s="23"/>
      <c r="D201" s="23">
        <v>3.84</v>
      </c>
      <c r="E201" s="23">
        <v>5.95</v>
      </c>
      <c r="F201" s="23"/>
      <c r="G201" s="23">
        <f t="shared" si="6"/>
        <v>22.847999999999999</v>
      </c>
      <c r="H201" s="23" t="s">
        <v>14</v>
      </c>
    </row>
    <row r="202" spans="1:8">
      <c r="A202" s="2"/>
      <c r="B202" s="5"/>
      <c r="C202" s="23"/>
      <c r="D202" s="23"/>
      <c r="E202" s="5"/>
      <c r="F202" s="23"/>
      <c r="G202" s="23"/>
      <c r="H202" s="23"/>
    </row>
    <row r="203" spans="1:8" ht="28.5">
      <c r="A203" s="2"/>
      <c r="B203" s="5" t="s">
        <v>229</v>
      </c>
      <c r="C203" s="23"/>
      <c r="D203" s="23"/>
      <c r="E203" s="5"/>
      <c r="F203" s="23"/>
      <c r="G203" s="23"/>
      <c r="H203" s="23"/>
    </row>
    <row r="204" spans="1:8">
      <c r="A204" s="2"/>
      <c r="B204" s="5" t="s">
        <v>118</v>
      </c>
      <c r="C204" s="23"/>
      <c r="D204" s="23">
        <v>7.51</v>
      </c>
      <c r="E204" s="3">
        <v>2.72</v>
      </c>
      <c r="F204" s="23"/>
      <c r="G204" s="23">
        <f t="shared" si="6"/>
        <v>20.427199999999999</v>
      </c>
      <c r="H204" s="23" t="s">
        <v>14</v>
      </c>
    </row>
    <row r="205" spans="1:8">
      <c r="A205" s="2"/>
      <c r="B205" s="5" t="s">
        <v>119</v>
      </c>
      <c r="C205" s="23"/>
      <c r="D205" s="23">
        <v>2.96</v>
      </c>
      <c r="E205" s="3">
        <v>3.41</v>
      </c>
      <c r="F205" s="23"/>
      <c r="G205" s="23">
        <f t="shared" si="6"/>
        <v>10.0936</v>
      </c>
      <c r="H205" s="23" t="s">
        <v>14</v>
      </c>
    </row>
    <row r="206" spans="1:8">
      <c r="A206" s="2"/>
      <c r="B206" s="5" t="s">
        <v>120</v>
      </c>
      <c r="C206" s="23"/>
      <c r="D206" s="23">
        <v>7.51</v>
      </c>
      <c r="E206" s="23">
        <v>4.5599999999999996</v>
      </c>
      <c r="F206" s="23"/>
      <c r="G206" s="23">
        <f t="shared" si="6"/>
        <v>34.245599999999996</v>
      </c>
      <c r="H206" s="23" t="s">
        <v>14</v>
      </c>
    </row>
    <row r="207" spans="1:8">
      <c r="A207" s="2"/>
      <c r="B207" s="5"/>
      <c r="C207" s="23"/>
      <c r="D207" s="23"/>
      <c r="E207" s="5"/>
      <c r="F207" s="23"/>
      <c r="G207" s="23"/>
      <c r="H207" s="23"/>
    </row>
    <row r="208" spans="1:8">
      <c r="A208" s="2"/>
      <c r="B208" s="5" t="s">
        <v>202</v>
      </c>
      <c r="C208" s="23"/>
      <c r="D208" s="23"/>
      <c r="E208" s="5"/>
      <c r="F208" s="23"/>
      <c r="G208" s="23"/>
      <c r="H208" s="23"/>
    </row>
    <row r="209" spans="1:8">
      <c r="A209" s="2"/>
      <c r="B209" s="5" t="s">
        <v>118</v>
      </c>
      <c r="C209" s="23"/>
      <c r="D209" s="23">
        <v>2.91</v>
      </c>
      <c r="E209" s="23">
        <v>4.5599999999999996</v>
      </c>
      <c r="F209" s="23"/>
      <c r="G209" s="23">
        <f t="shared" ref="G209:G212" si="7">D209*E209</f>
        <v>13.269599999999999</v>
      </c>
      <c r="H209" s="23" t="s">
        <v>14</v>
      </c>
    </row>
    <row r="210" spans="1:8">
      <c r="A210" s="2"/>
      <c r="B210" s="5" t="s">
        <v>119</v>
      </c>
      <c r="C210" s="23"/>
      <c r="D210" s="23">
        <v>1.59</v>
      </c>
      <c r="E210" s="3">
        <v>3.41</v>
      </c>
      <c r="F210" s="23"/>
      <c r="G210" s="23">
        <f t="shared" si="7"/>
        <v>5.4219000000000008</v>
      </c>
      <c r="H210" s="23" t="s">
        <v>14</v>
      </c>
    </row>
    <row r="211" spans="1:8">
      <c r="A211" s="2"/>
      <c r="B211" s="5" t="s">
        <v>120</v>
      </c>
      <c r="C211" s="23"/>
      <c r="D211" s="23">
        <v>3.27</v>
      </c>
      <c r="E211" s="3">
        <v>3.41</v>
      </c>
      <c r="F211" s="23"/>
      <c r="G211" s="23">
        <f t="shared" si="7"/>
        <v>11.150700000000001</v>
      </c>
      <c r="H211" s="23" t="s">
        <v>14</v>
      </c>
    </row>
    <row r="212" spans="1:8">
      <c r="A212" s="2"/>
      <c r="B212" s="5" t="s">
        <v>121</v>
      </c>
      <c r="C212" s="23"/>
      <c r="D212" s="23">
        <v>1.59</v>
      </c>
      <c r="E212" s="3">
        <v>3.41</v>
      </c>
      <c r="F212" s="23"/>
      <c r="G212" s="23">
        <f t="shared" si="7"/>
        <v>5.4219000000000008</v>
      </c>
      <c r="H212" s="23" t="s">
        <v>14</v>
      </c>
    </row>
    <row r="213" spans="1:8">
      <c r="A213" s="2"/>
      <c r="B213" s="5"/>
      <c r="C213" s="23"/>
      <c r="D213" s="23"/>
      <c r="E213" s="5"/>
      <c r="F213" s="23"/>
      <c r="G213" s="23"/>
      <c r="H213" s="23"/>
    </row>
    <row r="214" spans="1:8">
      <c r="A214" s="2"/>
      <c r="B214" s="5" t="s">
        <v>176</v>
      </c>
      <c r="C214" s="23"/>
      <c r="D214" s="23"/>
      <c r="E214" s="5"/>
      <c r="F214" s="23"/>
      <c r="G214" s="23"/>
      <c r="H214" s="23"/>
    </row>
    <row r="215" spans="1:8">
      <c r="A215" s="2"/>
      <c r="B215" s="5" t="s">
        <v>118</v>
      </c>
      <c r="C215" s="23"/>
      <c r="D215" s="23">
        <v>2.71</v>
      </c>
      <c r="E215" s="23">
        <v>4.5599999999999996</v>
      </c>
      <c r="F215" s="23"/>
      <c r="G215" s="23">
        <f t="shared" ref="G215:G217" si="8">D215*E215</f>
        <v>12.357599999999998</v>
      </c>
      <c r="H215" s="23" t="s">
        <v>14</v>
      </c>
    </row>
    <row r="216" spans="1:8">
      <c r="A216" s="2"/>
      <c r="B216" s="5" t="s">
        <v>119</v>
      </c>
      <c r="C216" s="23"/>
      <c r="D216" s="23">
        <v>4.1399999999999997</v>
      </c>
      <c r="E216" s="23">
        <v>5.95</v>
      </c>
      <c r="F216" s="23"/>
      <c r="G216" s="23">
        <f t="shared" si="8"/>
        <v>24.632999999999999</v>
      </c>
      <c r="H216" s="23" t="s">
        <v>14</v>
      </c>
    </row>
    <row r="217" spans="1:8">
      <c r="A217" s="2"/>
      <c r="B217" s="5" t="s">
        <v>120</v>
      </c>
      <c r="C217" s="23"/>
      <c r="D217" s="23">
        <v>4.1399999999999997</v>
      </c>
      <c r="E217" s="23">
        <v>5.95</v>
      </c>
      <c r="F217" s="23"/>
      <c r="G217" s="23">
        <f t="shared" si="8"/>
        <v>24.632999999999999</v>
      </c>
      <c r="H217" s="23" t="s">
        <v>14</v>
      </c>
    </row>
    <row r="218" spans="1:8">
      <c r="A218" s="2"/>
      <c r="B218" s="5"/>
      <c r="C218" s="23"/>
      <c r="D218" s="23"/>
      <c r="E218" s="5"/>
      <c r="F218" s="23"/>
      <c r="G218" s="23"/>
      <c r="H218" s="23"/>
    </row>
    <row r="219" spans="1:8">
      <c r="A219" s="2"/>
      <c r="B219" s="5" t="s">
        <v>177</v>
      </c>
      <c r="C219" s="23"/>
      <c r="D219" s="23"/>
      <c r="E219" s="5"/>
      <c r="F219" s="23"/>
      <c r="G219" s="23"/>
      <c r="H219" s="23"/>
    </row>
    <row r="220" spans="1:8">
      <c r="A220" s="2"/>
      <c r="B220" s="5" t="s">
        <v>118</v>
      </c>
      <c r="C220" s="23"/>
      <c r="D220" s="23">
        <v>4.16</v>
      </c>
      <c r="E220" s="23">
        <v>4.5599999999999996</v>
      </c>
      <c r="F220" s="23"/>
      <c r="G220" s="23">
        <f t="shared" ref="G220:G221" si="9">D220*E220</f>
        <v>18.9696</v>
      </c>
      <c r="H220" s="23" t="s">
        <v>14</v>
      </c>
    </row>
    <row r="221" spans="1:8">
      <c r="A221" s="2"/>
      <c r="B221" s="5" t="s">
        <v>119</v>
      </c>
      <c r="C221" s="23"/>
      <c r="D221" s="23">
        <v>3.08</v>
      </c>
      <c r="E221" s="3">
        <v>3.37</v>
      </c>
      <c r="F221" s="23"/>
      <c r="G221" s="23">
        <f t="shared" si="9"/>
        <v>10.3796</v>
      </c>
      <c r="H221" s="23" t="s">
        <v>14</v>
      </c>
    </row>
    <row r="222" spans="1:8">
      <c r="A222" s="2"/>
      <c r="B222" s="5"/>
      <c r="C222" s="23"/>
      <c r="D222" s="23"/>
      <c r="E222" s="5"/>
      <c r="F222" s="23"/>
      <c r="G222" s="23"/>
      <c r="H222" s="23"/>
    </row>
    <row r="223" spans="1:8">
      <c r="A223" s="2"/>
      <c r="B223" s="5" t="s">
        <v>178</v>
      </c>
      <c r="C223" s="23"/>
      <c r="D223" s="23"/>
      <c r="E223" s="5"/>
      <c r="F223" s="23"/>
      <c r="G223" s="23"/>
      <c r="H223" s="23"/>
    </row>
    <row r="224" spans="1:8">
      <c r="A224" s="2"/>
      <c r="B224" s="5" t="s">
        <v>118</v>
      </c>
      <c r="C224" s="23"/>
      <c r="D224" s="23">
        <v>2.85</v>
      </c>
      <c r="E224" s="23">
        <v>4.5599999999999996</v>
      </c>
      <c r="F224" s="23"/>
      <c r="G224" s="23">
        <f t="shared" ref="G224" si="10">D224*E224</f>
        <v>12.995999999999999</v>
      </c>
      <c r="H224" s="23" t="s">
        <v>14</v>
      </c>
    </row>
    <row r="225" spans="1:8">
      <c r="A225" s="2"/>
      <c r="B225" s="5"/>
      <c r="C225" s="23"/>
      <c r="D225" s="23"/>
      <c r="E225" s="23"/>
      <c r="F225" s="23"/>
      <c r="G225" s="23"/>
      <c r="H225" s="23"/>
    </row>
    <row r="226" spans="1:8">
      <c r="A226" s="2"/>
      <c r="B226" s="5" t="s">
        <v>179</v>
      </c>
      <c r="C226" s="23"/>
      <c r="D226" s="23"/>
      <c r="E226" s="23"/>
      <c r="F226" s="23"/>
      <c r="G226" s="23"/>
      <c r="H226" s="23"/>
    </row>
    <row r="227" spans="1:8">
      <c r="A227" s="2"/>
      <c r="B227" s="5" t="s">
        <v>118</v>
      </c>
      <c r="C227" s="23"/>
      <c r="D227" s="23">
        <v>4.1500000000000004</v>
      </c>
      <c r="E227" s="23">
        <v>4.5599999999999996</v>
      </c>
      <c r="F227" s="23"/>
      <c r="G227" s="23">
        <f t="shared" ref="G227:G228" si="11">D227*E227</f>
        <v>18.923999999999999</v>
      </c>
      <c r="H227" s="23" t="s">
        <v>14</v>
      </c>
    </row>
    <row r="228" spans="1:8">
      <c r="A228" s="2"/>
      <c r="B228" s="5" t="s">
        <v>119</v>
      </c>
      <c r="C228" s="23"/>
      <c r="D228" s="23">
        <v>3.08</v>
      </c>
      <c r="E228" s="3">
        <v>3.37</v>
      </c>
      <c r="F228" s="23"/>
      <c r="G228" s="23">
        <f t="shared" si="11"/>
        <v>10.3796</v>
      </c>
      <c r="H228" s="23" t="s">
        <v>14</v>
      </c>
    </row>
    <row r="229" spans="1:8">
      <c r="A229" s="2"/>
      <c r="B229" s="43"/>
      <c r="C229" s="23"/>
      <c r="D229" s="23"/>
      <c r="E229" s="5"/>
      <c r="F229" s="23"/>
      <c r="G229" s="23"/>
      <c r="H229" s="23"/>
    </row>
    <row r="230" spans="1:8">
      <c r="A230" s="2"/>
      <c r="B230" s="5" t="s">
        <v>180</v>
      </c>
      <c r="C230" s="23"/>
      <c r="D230" s="23"/>
      <c r="E230" s="5"/>
      <c r="F230" s="23"/>
      <c r="G230" s="23"/>
      <c r="H230" s="23"/>
    </row>
    <row r="231" spans="1:8">
      <c r="A231" s="2"/>
      <c r="B231" s="5" t="s">
        <v>118</v>
      </c>
      <c r="C231" s="23"/>
      <c r="D231" s="23">
        <v>4.2699999999999996</v>
      </c>
      <c r="E231" s="23">
        <v>4.5599999999999996</v>
      </c>
      <c r="F231" s="23"/>
      <c r="G231" s="23">
        <f t="shared" ref="G231:G234" si="12">D231*E231</f>
        <v>19.471199999999996</v>
      </c>
      <c r="H231" s="23" t="s">
        <v>14</v>
      </c>
    </row>
    <row r="232" spans="1:8">
      <c r="A232" s="2"/>
      <c r="B232" s="5" t="s">
        <v>119</v>
      </c>
      <c r="C232" s="23"/>
      <c r="D232" s="23">
        <v>5.63</v>
      </c>
      <c r="E232" s="3">
        <v>3.37</v>
      </c>
      <c r="F232" s="23"/>
      <c r="G232" s="23">
        <f t="shared" si="12"/>
        <v>18.973099999999999</v>
      </c>
      <c r="H232" s="23" t="s">
        <v>14</v>
      </c>
    </row>
    <row r="233" spans="1:8">
      <c r="A233" s="2"/>
      <c r="B233" s="5" t="s">
        <v>120</v>
      </c>
      <c r="C233" s="23"/>
      <c r="D233" s="23">
        <v>4.2699999999999996</v>
      </c>
      <c r="E233" s="23">
        <v>4.43</v>
      </c>
      <c r="F233" s="23"/>
      <c r="G233" s="23">
        <f t="shared" si="12"/>
        <v>18.916099999999997</v>
      </c>
      <c r="H233" s="23" t="s">
        <v>14</v>
      </c>
    </row>
    <row r="234" spans="1:8">
      <c r="A234" s="2"/>
      <c r="B234" s="5" t="s">
        <v>121</v>
      </c>
      <c r="C234" s="23"/>
      <c r="D234" s="23">
        <v>5.63</v>
      </c>
      <c r="E234" s="3">
        <v>3.37</v>
      </c>
      <c r="F234" s="23"/>
      <c r="G234" s="23">
        <f t="shared" si="12"/>
        <v>18.973099999999999</v>
      </c>
      <c r="H234" s="23" t="s">
        <v>14</v>
      </c>
    </row>
    <row r="235" spans="1:8">
      <c r="A235" s="2"/>
      <c r="B235" s="5"/>
      <c r="C235" s="23"/>
      <c r="D235" s="23"/>
      <c r="E235" s="5"/>
      <c r="F235" s="23"/>
      <c r="G235" s="23"/>
      <c r="H235" s="23"/>
    </row>
    <row r="236" spans="1:8">
      <c r="A236" s="2"/>
      <c r="B236" s="5" t="s">
        <v>181</v>
      </c>
      <c r="C236" s="23"/>
      <c r="D236" s="23"/>
      <c r="E236" s="3"/>
      <c r="F236" s="23"/>
      <c r="G236" s="23"/>
      <c r="H236" s="23"/>
    </row>
    <row r="237" spans="1:8">
      <c r="A237" s="2"/>
      <c r="B237" s="5" t="s">
        <v>118</v>
      </c>
      <c r="C237" s="23"/>
      <c r="D237" s="23">
        <v>1.92</v>
      </c>
      <c r="E237" s="23">
        <v>4.43</v>
      </c>
      <c r="F237" s="23"/>
      <c r="G237" s="23">
        <f t="shared" ref="G237:G240" si="13">D237*E237</f>
        <v>8.5055999999999994</v>
      </c>
      <c r="H237" s="23" t="s">
        <v>14</v>
      </c>
    </row>
    <row r="238" spans="1:8">
      <c r="A238" s="2"/>
      <c r="B238" s="5" t="s">
        <v>119</v>
      </c>
      <c r="C238" s="23"/>
      <c r="D238" s="23">
        <v>1.38</v>
      </c>
      <c r="E238" s="23">
        <v>4.43</v>
      </c>
      <c r="F238" s="23"/>
      <c r="G238" s="23">
        <f t="shared" si="13"/>
        <v>6.1133999999999995</v>
      </c>
      <c r="H238" s="23" t="s">
        <v>14</v>
      </c>
    </row>
    <row r="239" spans="1:8">
      <c r="A239" s="2"/>
      <c r="B239" s="5" t="s">
        <v>120</v>
      </c>
      <c r="C239" s="23"/>
      <c r="D239" s="23">
        <v>1.25</v>
      </c>
      <c r="E239" s="23">
        <v>4.43</v>
      </c>
      <c r="F239" s="23"/>
      <c r="G239" s="23">
        <f t="shared" si="13"/>
        <v>5.5374999999999996</v>
      </c>
      <c r="H239" s="23" t="s">
        <v>14</v>
      </c>
    </row>
    <row r="240" spans="1:8">
      <c r="A240" s="2"/>
      <c r="B240" s="5" t="s">
        <v>121</v>
      </c>
      <c r="C240" s="23"/>
      <c r="D240" s="23">
        <v>0.52</v>
      </c>
      <c r="E240" s="23">
        <v>4.43</v>
      </c>
      <c r="F240" s="23"/>
      <c r="G240" s="23">
        <f t="shared" si="13"/>
        <v>2.3035999999999999</v>
      </c>
      <c r="H240" s="23" t="s">
        <v>14</v>
      </c>
    </row>
    <row r="241" spans="1:8">
      <c r="A241" s="2"/>
      <c r="B241" s="5"/>
      <c r="C241" s="23"/>
      <c r="D241" s="23"/>
      <c r="E241" s="3"/>
      <c r="F241" s="23"/>
      <c r="G241" s="23"/>
      <c r="H241" s="23"/>
    </row>
    <row r="242" spans="1:8">
      <c r="A242" s="2"/>
      <c r="B242" s="5" t="s">
        <v>182</v>
      </c>
      <c r="C242" s="23"/>
      <c r="D242" s="23"/>
      <c r="E242" s="5"/>
      <c r="F242" s="23"/>
      <c r="G242" s="23"/>
      <c r="H242" s="23"/>
    </row>
    <row r="243" spans="1:8">
      <c r="A243" s="2"/>
      <c r="B243" s="5" t="s">
        <v>118</v>
      </c>
      <c r="C243" s="23"/>
      <c r="D243" s="23">
        <v>1.78</v>
      </c>
      <c r="E243" s="23">
        <v>4.43</v>
      </c>
      <c r="F243" s="23"/>
      <c r="G243" s="23">
        <f t="shared" ref="G243:G245" si="14">D243*E243</f>
        <v>7.8853999999999997</v>
      </c>
      <c r="H243" s="23" t="s">
        <v>14</v>
      </c>
    </row>
    <row r="244" spans="1:8">
      <c r="A244" s="2"/>
      <c r="B244" s="5" t="s">
        <v>119</v>
      </c>
      <c r="C244" s="23"/>
      <c r="D244" s="23">
        <v>1.28</v>
      </c>
      <c r="E244" s="23">
        <v>4.43</v>
      </c>
      <c r="F244" s="23"/>
      <c r="G244" s="23">
        <f t="shared" si="14"/>
        <v>5.6703999999999999</v>
      </c>
      <c r="H244" s="23" t="s">
        <v>14</v>
      </c>
    </row>
    <row r="245" spans="1:8">
      <c r="A245" s="2"/>
      <c r="B245" s="5" t="s">
        <v>120</v>
      </c>
      <c r="C245" s="23"/>
      <c r="D245" s="23">
        <v>1.78</v>
      </c>
      <c r="E245" s="23">
        <v>4.43</v>
      </c>
      <c r="F245" s="23"/>
      <c r="G245" s="23">
        <f t="shared" si="14"/>
        <v>7.8853999999999997</v>
      </c>
      <c r="H245" s="23" t="s">
        <v>14</v>
      </c>
    </row>
    <row r="246" spans="1:8">
      <c r="A246" s="2"/>
      <c r="B246" s="5" t="s">
        <v>121</v>
      </c>
      <c r="C246" s="23"/>
      <c r="D246" s="23">
        <v>1.28</v>
      </c>
      <c r="E246" s="23">
        <v>4.43</v>
      </c>
      <c r="F246" s="23"/>
      <c r="G246" s="23">
        <f t="shared" ref="G246" si="15">D246*E246</f>
        <v>5.6703999999999999</v>
      </c>
      <c r="H246" s="23" t="s">
        <v>14</v>
      </c>
    </row>
    <row r="247" spans="1:8">
      <c r="A247" s="2"/>
      <c r="B247" s="5"/>
      <c r="C247" s="37"/>
      <c r="D247" s="37"/>
      <c r="E247" s="37"/>
      <c r="F247" s="37"/>
      <c r="G247" s="23"/>
      <c r="H247" s="23"/>
    </row>
    <row r="248" spans="1:8">
      <c r="A248" s="2"/>
      <c r="B248" s="5" t="s">
        <v>183</v>
      </c>
      <c r="C248" s="37"/>
      <c r="D248" s="37"/>
      <c r="E248" s="37"/>
      <c r="F248" s="37"/>
      <c r="G248" s="23"/>
      <c r="H248" s="23"/>
    </row>
    <row r="249" spans="1:8">
      <c r="A249" s="2"/>
      <c r="B249" s="5" t="s">
        <v>118</v>
      </c>
      <c r="C249" s="37"/>
      <c r="D249" s="2">
        <v>2.0299999999999998</v>
      </c>
      <c r="E249" s="23">
        <v>4.43</v>
      </c>
      <c r="F249" s="37"/>
      <c r="G249" s="23">
        <f t="shared" ref="G249" si="16">D249*E249</f>
        <v>8.9928999999999988</v>
      </c>
      <c r="H249" s="23" t="s">
        <v>14</v>
      </c>
    </row>
    <row r="250" spans="1:8">
      <c r="A250" s="2"/>
      <c r="B250" s="5" t="s">
        <v>119</v>
      </c>
      <c r="C250" s="37"/>
      <c r="D250" s="2">
        <v>1.44</v>
      </c>
      <c r="E250" s="23">
        <v>4.43</v>
      </c>
      <c r="F250" s="37"/>
      <c r="G250" s="23">
        <f t="shared" ref="G250:G292" si="17">D250*E250</f>
        <v>6.3791999999999991</v>
      </c>
      <c r="H250" s="23" t="s">
        <v>14</v>
      </c>
    </row>
    <row r="251" spans="1:8">
      <c r="A251" s="2"/>
      <c r="B251" s="5" t="s">
        <v>120</v>
      </c>
      <c r="C251" s="37"/>
      <c r="D251" s="2">
        <v>1.44</v>
      </c>
      <c r="E251" s="23">
        <v>4.43</v>
      </c>
      <c r="F251" s="37"/>
      <c r="G251" s="23">
        <f t="shared" si="17"/>
        <v>6.3791999999999991</v>
      </c>
      <c r="H251" s="23" t="s">
        <v>14</v>
      </c>
    </row>
    <row r="252" spans="1:8">
      <c r="A252" s="2"/>
      <c r="B252" s="5"/>
      <c r="C252" s="37"/>
      <c r="D252" s="2"/>
      <c r="E252" s="37"/>
      <c r="F252" s="37"/>
      <c r="G252" s="23"/>
      <c r="H252" s="23"/>
    </row>
    <row r="253" spans="1:8">
      <c r="A253" s="2"/>
      <c r="B253" s="5" t="s">
        <v>184</v>
      </c>
      <c r="C253" s="37"/>
      <c r="D253" s="2"/>
      <c r="E253" s="37"/>
      <c r="F253" s="37"/>
      <c r="G253" s="23"/>
      <c r="H253" s="23"/>
    </row>
    <row r="254" spans="1:8">
      <c r="A254" s="2"/>
      <c r="B254" s="5" t="s">
        <v>118</v>
      </c>
      <c r="C254" s="37"/>
      <c r="D254" s="2">
        <v>2.0299999999999998</v>
      </c>
      <c r="E254" s="23">
        <v>4.43</v>
      </c>
      <c r="F254" s="37"/>
      <c r="G254" s="23">
        <f t="shared" si="17"/>
        <v>8.9928999999999988</v>
      </c>
      <c r="H254" s="23" t="s">
        <v>14</v>
      </c>
    </row>
    <row r="255" spans="1:8">
      <c r="A255" s="2"/>
      <c r="B255" s="5" t="s">
        <v>119</v>
      </c>
      <c r="C255" s="37"/>
      <c r="D255" s="2">
        <v>2.71</v>
      </c>
      <c r="E255" s="23">
        <v>4.43</v>
      </c>
      <c r="F255" s="37"/>
      <c r="G255" s="23">
        <f t="shared" si="17"/>
        <v>12.005299999999998</v>
      </c>
      <c r="H255" s="23" t="s">
        <v>14</v>
      </c>
    </row>
    <row r="256" spans="1:8">
      <c r="A256" s="2"/>
      <c r="B256" s="5" t="s">
        <v>120</v>
      </c>
      <c r="C256" s="37"/>
      <c r="D256" s="2">
        <v>2.71</v>
      </c>
      <c r="E256" s="23">
        <v>4.43</v>
      </c>
      <c r="F256" s="37"/>
      <c r="G256" s="23">
        <f t="shared" si="17"/>
        <v>12.005299999999998</v>
      </c>
      <c r="H256" s="23" t="s">
        <v>14</v>
      </c>
    </row>
    <row r="257" spans="1:8">
      <c r="A257" s="2"/>
      <c r="B257" s="5"/>
      <c r="C257" s="37"/>
      <c r="D257" s="2"/>
      <c r="E257" s="37"/>
      <c r="F257" s="37"/>
      <c r="G257" s="23"/>
      <c r="H257" s="23"/>
    </row>
    <row r="258" spans="1:8">
      <c r="A258" s="2"/>
      <c r="B258" s="5" t="s">
        <v>185</v>
      </c>
      <c r="C258" s="37"/>
      <c r="D258" s="2"/>
      <c r="E258" s="37"/>
      <c r="F258" s="37"/>
      <c r="G258" s="23"/>
      <c r="H258" s="23"/>
    </row>
    <row r="259" spans="1:8">
      <c r="A259" s="2"/>
      <c r="B259" s="5" t="s">
        <v>118</v>
      </c>
      <c r="C259" s="37"/>
      <c r="D259" s="2">
        <v>10.94</v>
      </c>
      <c r="E259" s="23">
        <v>4.5599999999999996</v>
      </c>
      <c r="F259" s="37"/>
      <c r="G259" s="23">
        <f t="shared" si="17"/>
        <v>49.886399999999995</v>
      </c>
      <c r="H259" s="23" t="s">
        <v>14</v>
      </c>
    </row>
    <row r="260" spans="1:8">
      <c r="A260" s="2"/>
      <c r="B260" s="5" t="s">
        <v>119</v>
      </c>
      <c r="C260" s="37"/>
      <c r="D260" s="2">
        <v>3.08</v>
      </c>
      <c r="E260" s="23">
        <v>4.43</v>
      </c>
      <c r="F260" s="37"/>
      <c r="G260" s="23">
        <f t="shared" si="17"/>
        <v>13.644399999999999</v>
      </c>
      <c r="H260" s="23" t="s">
        <v>14</v>
      </c>
    </row>
    <row r="261" spans="1:8">
      <c r="A261" s="2"/>
      <c r="B261" s="5" t="s">
        <v>120</v>
      </c>
      <c r="C261" s="37"/>
      <c r="D261" s="2">
        <v>3.08</v>
      </c>
      <c r="E261" s="23">
        <v>4.43</v>
      </c>
      <c r="F261" s="37"/>
      <c r="G261" s="23">
        <f t="shared" si="17"/>
        <v>13.644399999999999</v>
      </c>
      <c r="H261" s="23" t="s">
        <v>14</v>
      </c>
    </row>
    <row r="262" spans="1:8">
      <c r="A262" s="2"/>
      <c r="B262" s="5"/>
      <c r="C262" s="37"/>
      <c r="D262" s="2"/>
      <c r="E262" s="37"/>
      <c r="F262" s="37"/>
      <c r="G262" s="23"/>
      <c r="H262" s="23"/>
    </row>
    <row r="263" spans="1:8" ht="28.5">
      <c r="A263" s="2"/>
      <c r="B263" s="5" t="s">
        <v>186</v>
      </c>
      <c r="C263" s="37"/>
      <c r="D263" s="2"/>
      <c r="E263" s="37"/>
      <c r="F263" s="37"/>
      <c r="G263" s="23"/>
      <c r="H263" s="23"/>
    </row>
    <row r="264" spans="1:8">
      <c r="A264" s="2"/>
      <c r="B264" s="5" t="s">
        <v>118</v>
      </c>
      <c r="C264" s="37"/>
      <c r="D264" s="4">
        <v>2.7</v>
      </c>
      <c r="E264" s="23">
        <v>4.5599999999999996</v>
      </c>
      <c r="F264" s="37"/>
      <c r="G264" s="23">
        <f t="shared" si="17"/>
        <v>12.311999999999999</v>
      </c>
      <c r="H264" s="23" t="s">
        <v>14</v>
      </c>
    </row>
    <row r="265" spans="1:8">
      <c r="A265" s="2"/>
      <c r="B265" s="5" t="s">
        <v>119</v>
      </c>
      <c r="C265" s="37"/>
      <c r="D265" s="4">
        <v>2.62</v>
      </c>
      <c r="E265" s="23">
        <v>3.98</v>
      </c>
      <c r="F265" s="37"/>
      <c r="G265" s="23">
        <f t="shared" si="17"/>
        <v>10.4276</v>
      </c>
      <c r="H265" s="23" t="s">
        <v>14</v>
      </c>
    </row>
    <row r="266" spans="1:8">
      <c r="A266" s="2"/>
      <c r="B266" s="5" t="s">
        <v>120</v>
      </c>
      <c r="C266" s="37"/>
      <c r="D266" s="4">
        <v>2.7</v>
      </c>
      <c r="E266" s="23">
        <v>3.98</v>
      </c>
      <c r="F266" s="37"/>
      <c r="G266" s="23">
        <f t="shared" si="17"/>
        <v>10.746</v>
      </c>
      <c r="H266" s="23" t="s">
        <v>14</v>
      </c>
    </row>
    <row r="267" spans="1:8">
      <c r="A267" s="2"/>
      <c r="B267" s="5" t="s">
        <v>121</v>
      </c>
      <c r="C267" s="37"/>
      <c r="D267" s="4">
        <v>2.62</v>
      </c>
      <c r="E267" s="23">
        <v>3.98</v>
      </c>
      <c r="F267" s="37"/>
      <c r="G267" s="23">
        <f t="shared" si="17"/>
        <v>10.4276</v>
      </c>
      <c r="H267" s="23" t="s">
        <v>14</v>
      </c>
    </row>
    <row r="268" spans="1:8">
      <c r="A268" s="2"/>
      <c r="B268" s="5"/>
      <c r="C268" s="37"/>
      <c r="D268" s="2"/>
      <c r="E268" s="37"/>
      <c r="F268" s="37"/>
      <c r="G268" s="23"/>
      <c r="H268" s="23"/>
    </row>
    <row r="269" spans="1:8">
      <c r="A269" s="2"/>
      <c r="B269" s="5" t="s">
        <v>188</v>
      </c>
      <c r="C269" s="37"/>
      <c r="D269" s="2"/>
      <c r="E269" s="37"/>
      <c r="F269" s="37"/>
      <c r="G269" s="23"/>
      <c r="H269" s="23"/>
    </row>
    <row r="270" spans="1:8">
      <c r="A270" s="2"/>
      <c r="B270" s="5" t="s">
        <v>118</v>
      </c>
      <c r="C270" s="37"/>
      <c r="D270" s="2">
        <v>2.79</v>
      </c>
      <c r="E270" s="2">
        <v>3.98</v>
      </c>
      <c r="F270" s="37"/>
      <c r="G270" s="23">
        <f t="shared" si="17"/>
        <v>11.104200000000001</v>
      </c>
      <c r="H270" s="23" t="s">
        <v>14</v>
      </c>
    </row>
    <row r="271" spans="1:8">
      <c r="A271" s="2"/>
      <c r="B271" s="5" t="s">
        <v>119</v>
      </c>
      <c r="C271" s="37"/>
      <c r="D271" s="2">
        <v>4.22</v>
      </c>
      <c r="E271" s="2">
        <v>3.98</v>
      </c>
      <c r="F271" s="37"/>
      <c r="G271" s="23">
        <f t="shared" si="17"/>
        <v>16.7956</v>
      </c>
      <c r="H271" s="23" t="s">
        <v>14</v>
      </c>
    </row>
    <row r="272" spans="1:8">
      <c r="A272" s="2"/>
      <c r="B272" s="5" t="s">
        <v>120</v>
      </c>
      <c r="C272" s="37"/>
      <c r="D272" s="2">
        <v>2.79</v>
      </c>
      <c r="E272" s="2">
        <v>3.98</v>
      </c>
      <c r="F272" s="37"/>
      <c r="G272" s="23">
        <f t="shared" si="17"/>
        <v>11.104200000000001</v>
      </c>
      <c r="H272" s="23" t="s">
        <v>14</v>
      </c>
    </row>
    <row r="273" spans="1:8">
      <c r="A273" s="2"/>
      <c r="B273" s="5" t="s">
        <v>121</v>
      </c>
      <c r="C273" s="37"/>
      <c r="D273" s="2">
        <v>4.22</v>
      </c>
      <c r="E273" s="2">
        <v>3.98</v>
      </c>
      <c r="F273" s="37"/>
      <c r="G273" s="23">
        <f t="shared" si="17"/>
        <v>16.7956</v>
      </c>
      <c r="H273" s="23" t="s">
        <v>14</v>
      </c>
    </row>
    <row r="274" spans="1:8">
      <c r="A274" s="2"/>
      <c r="B274" s="5"/>
      <c r="C274" s="37"/>
      <c r="D274" s="37"/>
      <c r="E274" s="37"/>
      <c r="F274" s="37"/>
      <c r="G274" s="23"/>
      <c r="H274" s="23"/>
    </row>
    <row r="275" spans="1:8">
      <c r="A275" s="2"/>
      <c r="B275" s="5" t="s">
        <v>189</v>
      </c>
      <c r="C275" s="37"/>
      <c r="D275" s="37"/>
      <c r="E275" s="37"/>
      <c r="F275" s="37"/>
      <c r="G275" s="23"/>
      <c r="H275" s="23"/>
    </row>
    <row r="276" spans="1:8">
      <c r="A276" s="2"/>
      <c r="B276" s="5" t="s">
        <v>118</v>
      </c>
      <c r="C276" s="37"/>
      <c r="D276" s="2">
        <v>2.78</v>
      </c>
      <c r="E276" s="2">
        <v>3.98</v>
      </c>
      <c r="F276" s="37"/>
      <c r="G276" s="23">
        <f t="shared" si="17"/>
        <v>11.064399999999999</v>
      </c>
      <c r="H276" s="23" t="s">
        <v>14</v>
      </c>
    </row>
    <row r="277" spans="1:8">
      <c r="A277" s="2"/>
      <c r="B277" s="5" t="s">
        <v>119</v>
      </c>
      <c r="C277" s="37"/>
      <c r="D277" s="2">
        <v>4.22</v>
      </c>
      <c r="E277" s="2">
        <v>3.98</v>
      </c>
      <c r="F277" s="37"/>
      <c r="G277" s="23">
        <f t="shared" si="17"/>
        <v>16.7956</v>
      </c>
      <c r="H277" s="23" t="s">
        <v>14</v>
      </c>
    </row>
    <row r="278" spans="1:8">
      <c r="A278" s="2"/>
      <c r="B278" s="5" t="s">
        <v>120</v>
      </c>
      <c r="C278" s="37"/>
      <c r="D278" s="2">
        <v>2.78</v>
      </c>
      <c r="E278" s="2">
        <v>3.98</v>
      </c>
      <c r="F278" s="37"/>
      <c r="G278" s="23">
        <f t="shared" si="17"/>
        <v>11.064399999999999</v>
      </c>
      <c r="H278" s="23" t="s">
        <v>14</v>
      </c>
    </row>
    <row r="279" spans="1:8">
      <c r="A279" s="2"/>
      <c r="B279" s="5" t="s">
        <v>121</v>
      </c>
      <c r="C279" s="37"/>
      <c r="D279" s="2">
        <v>4.22</v>
      </c>
      <c r="E279" s="2">
        <v>3.98</v>
      </c>
      <c r="F279" s="37"/>
      <c r="G279" s="23">
        <f t="shared" si="17"/>
        <v>16.7956</v>
      </c>
      <c r="H279" s="23" t="s">
        <v>14</v>
      </c>
    </row>
    <row r="280" spans="1:8">
      <c r="A280" s="2"/>
      <c r="B280" s="5"/>
      <c r="C280" s="37"/>
      <c r="D280" s="37"/>
      <c r="E280" s="37"/>
      <c r="F280" s="37"/>
      <c r="G280" s="23"/>
      <c r="H280" s="23"/>
    </row>
    <row r="281" spans="1:8">
      <c r="A281" s="2"/>
      <c r="B281" s="5" t="s">
        <v>187</v>
      </c>
      <c r="C281" s="37"/>
      <c r="D281" s="37"/>
      <c r="E281" s="37"/>
      <c r="F281" s="37"/>
      <c r="G281" s="23"/>
      <c r="H281" s="23"/>
    </row>
    <row r="282" spans="1:8">
      <c r="A282" s="2"/>
      <c r="B282" s="5" t="s">
        <v>118</v>
      </c>
      <c r="C282" s="37"/>
      <c r="D282" s="2">
        <v>2.78</v>
      </c>
      <c r="E282" s="23">
        <v>4.5599999999999996</v>
      </c>
      <c r="F282" s="37"/>
      <c r="G282" s="23">
        <f t="shared" si="17"/>
        <v>12.676799999999998</v>
      </c>
      <c r="H282" s="23" t="s">
        <v>14</v>
      </c>
    </row>
    <row r="283" spans="1:8">
      <c r="A283" s="2"/>
      <c r="B283" s="5" t="s">
        <v>119</v>
      </c>
      <c r="C283" s="37"/>
      <c r="D283" s="2">
        <v>2.86</v>
      </c>
      <c r="E283" s="23">
        <v>3.98</v>
      </c>
      <c r="F283" s="37"/>
      <c r="G283" s="23">
        <f t="shared" si="17"/>
        <v>11.3828</v>
      </c>
      <c r="H283" s="23" t="s">
        <v>14</v>
      </c>
    </row>
    <row r="284" spans="1:8">
      <c r="A284" s="2"/>
      <c r="B284" s="5" t="s">
        <v>120</v>
      </c>
      <c r="C284" s="37"/>
      <c r="D284" s="2">
        <v>2.78</v>
      </c>
      <c r="E284" s="23">
        <v>3.98</v>
      </c>
      <c r="F284" s="37"/>
      <c r="G284" s="23">
        <f t="shared" si="17"/>
        <v>11.064399999999999</v>
      </c>
      <c r="H284" s="23" t="s">
        <v>14</v>
      </c>
    </row>
    <row r="285" spans="1:8">
      <c r="A285" s="2"/>
      <c r="B285" s="5" t="s">
        <v>121</v>
      </c>
      <c r="C285" s="37"/>
      <c r="D285" s="2">
        <v>2.86</v>
      </c>
      <c r="E285" s="23">
        <v>3.98</v>
      </c>
      <c r="F285" s="37"/>
      <c r="G285" s="23">
        <f t="shared" si="17"/>
        <v>11.3828</v>
      </c>
      <c r="H285" s="23" t="s">
        <v>14</v>
      </c>
    </row>
    <row r="286" spans="1:8">
      <c r="A286" s="2"/>
      <c r="B286" s="5"/>
      <c r="C286" s="37"/>
      <c r="D286" s="37"/>
      <c r="E286" s="37"/>
      <c r="F286" s="37"/>
      <c r="G286" s="23"/>
      <c r="H286" s="23"/>
    </row>
    <row r="287" spans="1:8">
      <c r="A287" s="2"/>
      <c r="B287" s="5" t="s">
        <v>191</v>
      </c>
      <c r="C287" s="37"/>
      <c r="D287" s="37"/>
      <c r="E287" s="37"/>
      <c r="F287" s="37"/>
      <c r="G287" s="23"/>
      <c r="H287" s="23"/>
    </row>
    <row r="288" spans="1:8">
      <c r="A288" s="2"/>
      <c r="B288" s="5" t="s">
        <v>118</v>
      </c>
      <c r="C288" s="37"/>
      <c r="D288" s="4">
        <v>2.21</v>
      </c>
      <c r="E288" s="23">
        <v>3</v>
      </c>
      <c r="F288" s="37"/>
      <c r="G288" s="23">
        <f t="shared" si="17"/>
        <v>6.63</v>
      </c>
      <c r="H288" s="23" t="s">
        <v>14</v>
      </c>
    </row>
    <row r="289" spans="1:8">
      <c r="A289" s="2"/>
      <c r="B289" s="5" t="s">
        <v>119</v>
      </c>
      <c r="C289" s="37"/>
      <c r="D289" s="4">
        <v>3.24</v>
      </c>
      <c r="E289" s="23">
        <v>3</v>
      </c>
      <c r="F289" s="37"/>
      <c r="G289" s="23">
        <f t="shared" si="17"/>
        <v>9.7200000000000006</v>
      </c>
      <c r="H289" s="23" t="s">
        <v>14</v>
      </c>
    </row>
    <row r="290" spans="1:8">
      <c r="A290" s="2"/>
      <c r="B290" s="5" t="s">
        <v>120</v>
      </c>
      <c r="C290" s="37"/>
      <c r="D290" s="4">
        <v>3.3</v>
      </c>
      <c r="E290" s="23">
        <v>3</v>
      </c>
      <c r="F290" s="37"/>
      <c r="G290" s="23">
        <f t="shared" si="17"/>
        <v>9.8999999999999986</v>
      </c>
      <c r="H290" s="23" t="s">
        <v>14</v>
      </c>
    </row>
    <row r="291" spans="1:8">
      <c r="A291" s="2"/>
      <c r="B291" s="5" t="s">
        <v>121</v>
      </c>
      <c r="C291" s="37"/>
      <c r="D291" s="4">
        <v>3.22</v>
      </c>
      <c r="E291" s="23">
        <v>3</v>
      </c>
      <c r="F291" s="37"/>
      <c r="G291" s="23">
        <f t="shared" si="17"/>
        <v>9.66</v>
      </c>
      <c r="H291" s="23" t="s">
        <v>14</v>
      </c>
    </row>
    <row r="292" spans="1:8">
      <c r="A292" s="2"/>
      <c r="B292" s="5" t="s">
        <v>122</v>
      </c>
      <c r="C292" s="37"/>
      <c r="D292" s="4">
        <v>3.02</v>
      </c>
      <c r="E292" s="23">
        <v>3</v>
      </c>
      <c r="F292" s="37"/>
      <c r="G292" s="23">
        <f t="shared" si="17"/>
        <v>9.06</v>
      </c>
      <c r="H292" s="23" t="s">
        <v>14</v>
      </c>
    </row>
    <row r="293" spans="1:8">
      <c r="A293" s="2"/>
      <c r="B293" s="5"/>
      <c r="C293" s="37"/>
      <c r="D293" s="37"/>
      <c r="E293" s="37"/>
      <c r="F293" s="37"/>
      <c r="G293" s="23"/>
      <c r="H293" s="23"/>
    </row>
    <row r="294" spans="1:8">
      <c r="A294" s="2"/>
      <c r="B294" s="5" t="s">
        <v>192</v>
      </c>
      <c r="C294" s="37"/>
      <c r="D294" s="37"/>
      <c r="E294" s="37"/>
      <c r="F294" s="37"/>
      <c r="G294" s="23"/>
      <c r="H294" s="23"/>
    </row>
    <row r="295" spans="1:8">
      <c r="A295" s="2"/>
      <c r="B295" s="5" t="s">
        <v>118</v>
      </c>
      <c r="C295" s="37"/>
      <c r="D295" s="4">
        <v>3.3</v>
      </c>
      <c r="E295" s="23">
        <v>3</v>
      </c>
      <c r="F295" s="37"/>
      <c r="G295" s="23">
        <f>D295*E295</f>
        <v>9.8999999999999986</v>
      </c>
      <c r="H295" s="23" t="s">
        <v>14</v>
      </c>
    </row>
    <row r="296" spans="1:8">
      <c r="A296" s="2"/>
      <c r="B296" s="5" t="s">
        <v>119</v>
      </c>
      <c r="C296" s="37"/>
      <c r="D296" s="4">
        <v>4.54</v>
      </c>
      <c r="E296" s="23">
        <v>3</v>
      </c>
      <c r="F296" s="37"/>
      <c r="G296" s="23">
        <f t="shared" ref="G296:G303" si="18">D296*E296</f>
        <v>13.620000000000001</v>
      </c>
      <c r="H296" s="23" t="s">
        <v>14</v>
      </c>
    </row>
    <row r="297" spans="1:8">
      <c r="A297" s="2"/>
      <c r="B297" s="5" t="s">
        <v>120</v>
      </c>
      <c r="C297" s="37"/>
      <c r="D297" s="4">
        <v>3.3</v>
      </c>
      <c r="E297" s="23">
        <v>3</v>
      </c>
      <c r="F297" s="37"/>
      <c r="G297" s="23">
        <f t="shared" si="18"/>
        <v>9.8999999999999986</v>
      </c>
      <c r="H297" s="23" t="s">
        <v>14</v>
      </c>
    </row>
    <row r="298" spans="1:8">
      <c r="A298" s="2"/>
      <c r="B298" s="5"/>
      <c r="C298" s="37"/>
      <c r="D298" s="4"/>
      <c r="E298" s="37"/>
      <c r="F298" s="37"/>
      <c r="G298" s="23"/>
      <c r="H298" s="23"/>
    </row>
    <row r="299" spans="1:8">
      <c r="A299" s="2"/>
      <c r="B299" s="5" t="s">
        <v>193</v>
      </c>
      <c r="C299" s="37"/>
      <c r="D299" s="4"/>
      <c r="E299" s="37"/>
      <c r="F299" s="37"/>
      <c r="G299" s="23"/>
      <c r="H299" s="23"/>
    </row>
    <row r="300" spans="1:8">
      <c r="A300" s="2"/>
      <c r="B300" s="5" t="s">
        <v>118</v>
      </c>
      <c r="C300" s="37"/>
      <c r="D300" s="4">
        <v>4.5</v>
      </c>
      <c r="E300" s="4">
        <v>3</v>
      </c>
      <c r="F300" s="37"/>
      <c r="G300" s="23">
        <f t="shared" si="18"/>
        <v>13.5</v>
      </c>
      <c r="H300" s="23" t="s">
        <v>14</v>
      </c>
    </row>
    <row r="301" spans="1:8">
      <c r="A301" s="2"/>
      <c r="B301" s="5" t="s">
        <v>119</v>
      </c>
      <c r="C301" s="37"/>
      <c r="D301" s="4">
        <v>3.19</v>
      </c>
      <c r="E301" s="4">
        <v>3</v>
      </c>
      <c r="F301" s="37"/>
      <c r="G301" s="23">
        <f t="shared" si="18"/>
        <v>9.57</v>
      </c>
      <c r="H301" s="23" t="s">
        <v>14</v>
      </c>
    </row>
    <row r="302" spans="1:8">
      <c r="A302" s="2"/>
      <c r="B302" s="5" t="s">
        <v>120</v>
      </c>
      <c r="C302" s="37"/>
      <c r="D302" s="4">
        <v>4.5</v>
      </c>
      <c r="E302" s="4">
        <v>3</v>
      </c>
      <c r="F302" s="37"/>
      <c r="G302" s="23">
        <f t="shared" si="18"/>
        <v>13.5</v>
      </c>
      <c r="H302" s="23" t="s">
        <v>14</v>
      </c>
    </row>
    <row r="303" spans="1:8">
      <c r="A303" s="2"/>
      <c r="B303" s="5" t="s">
        <v>121</v>
      </c>
      <c r="C303" s="37"/>
      <c r="D303" s="4">
        <v>3.19</v>
      </c>
      <c r="E303" s="4">
        <v>3</v>
      </c>
      <c r="F303" s="37"/>
      <c r="G303" s="23">
        <f t="shared" si="18"/>
        <v>9.57</v>
      </c>
      <c r="H303" s="23" t="s">
        <v>14</v>
      </c>
    </row>
    <row r="304" spans="1:8">
      <c r="A304" s="2"/>
      <c r="B304" s="5"/>
      <c r="C304" s="37"/>
      <c r="D304" s="4"/>
      <c r="E304" s="4"/>
      <c r="F304" s="37"/>
      <c r="G304" s="23"/>
      <c r="H304" s="23"/>
    </row>
    <row r="305" spans="1:8">
      <c r="A305" s="2"/>
      <c r="B305" s="5" t="s">
        <v>194</v>
      </c>
      <c r="C305" s="37"/>
      <c r="D305" s="4"/>
      <c r="E305" s="4"/>
      <c r="F305" s="37"/>
      <c r="G305" s="23"/>
      <c r="H305" s="23"/>
    </row>
    <row r="306" spans="1:8">
      <c r="A306" s="2"/>
      <c r="B306" s="5" t="s">
        <v>118</v>
      </c>
      <c r="C306" s="37"/>
      <c r="D306" s="4">
        <v>4.37</v>
      </c>
      <c r="E306" s="4">
        <v>3</v>
      </c>
      <c r="F306" s="37"/>
      <c r="G306" s="23">
        <f t="shared" ref="G306:G308" si="19">D306*E306</f>
        <v>13.11</v>
      </c>
      <c r="H306" s="23" t="s">
        <v>14</v>
      </c>
    </row>
    <row r="307" spans="1:8">
      <c r="A307" s="2"/>
      <c r="B307" s="5" t="s">
        <v>119</v>
      </c>
      <c r="C307" s="37"/>
      <c r="D307" s="4">
        <v>3.1</v>
      </c>
      <c r="E307" s="4">
        <v>3</v>
      </c>
      <c r="F307" s="37"/>
      <c r="G307" s="23">
        <f t="shared" si="19"/>
        <v>9.3000000000000007</v>
      </c>
      <c r="H307" s="23" t="s">
        <v>14</v>
      </c>
    </row>
    <row r="308" spans="1:8">
      <c r="A308" s="2"/>
      <c r="B308" s="5" t="s">
        <v>120</v>
      </c>
      <c r="C308" s="37"/>
      <c r="D308" s="4">
        <v>4.37</v>
      </c>
      <c r="E308" s="4">
        <v>3</v>
      </c>
      <c r="F308" s="37"/>
      <c r="G308" s="23">
        <f t="shared" si="19"/>
        <v>13.11</v>
      </c>
      <c r="H308" s="23" t="s">
        <v>14</v>
      </c>
    </row>
    <row r="309" spans="1:8">
      <c r="A309" s="2"/>
      <c r="B309" s="5"/>
      <c r="C309" s="37"/>
      <c r="D309" s="4"/>
      <c r="E309" s="4"/>
      <c r="F309" s="37"/>
      <c r="G309" s="23"/>
      <c r="H309" s="23"/>
    </row>
    <row r="310" spans="1:8">
      <c r="A310" s="2"/>
      <c r="B310" s="5" t="s">
        <v>197</v>
      </c>
      <c r="C310" s="37"/>
      <c r="D310" s="4"/>
      <c r="E310" s="23"/>
      <c r="F310" s="37"/>
      <c r="G310" s="23"/>
      <c r="H310" s="23"/>
    </row>
    <row r="311" spans="1:8">
      <c r="A311" s="2"/>
      <c r="B311" s="5" t="s">
        <v>118</v>
      </c>
      <c r="C311" s="37"/>
      <c r="D311" s="58">
        <v>2.0099999999999998</v>
      </c>
      <c r="E311" s="23">
        <v>4.43</v>
      </c>
      <c r="F311" s="37"/>
      <c r="G311" s="23">
        <f t="shared" ref="G311:G313" si="20">D311*E311</f>
        <v>8.9042999999999992</v>
      </c>
      <c r="H311" s="23" t="s">
        <v>14</v>
      </c>
    </row>
    <row r="312" spans="1:8">
      <c r="A312" s="2"/>
      <c r="B312" s="5" t="s">
        <v>119</v>
      </c>
      <c r="C312" s="37"/>
      <c r="D312" s="58">
        <v>1.01</v>
      </c>
      <c r="E312" s="23">
        <v>4.43</v>
      </c>
      <c r="F312" s="37"/>
      <c r="G312" s="23">
        <f t="shared" si="20"/>
        <v>4.4742999999999995</v>
      </c>
      <c r="H312" s="23" t="s">
        <v>14</v>
      </c>
    </row>
    <row r="313" spans="1:8">
      <c r="A313" s="2"/>
      <c r="B313" s="5" t="s">
        <v>120</v>
      </c>
      <c r="C313" s="37"/>
      <c r="D313" s="58">
        <v>2.0099999999999998</v>
      </c>
      <c r="E313" s="23">
        <v>4.43</v>
      </c>
      <c r="F313" s="37"/>
      <c r="G313" s="23">
        <f t="shared" si="20"/>
        <v>8.9042999999999992</v>
      </c>
      <c r="H313" s="23" t="s">
        <v>14</v>
      </c>
    </row>
    <row r="314" spans="1:8">
      <c r="A314" s="2"/>
      <c r="B314" s="5" t="s">
        <v>121</v>
      </c>
      <c r="C314" s="37"/>
      <c r="D314" s="58">
        <v>1.01</v>
      </c>
      <c r="E314" s="23">
        <v>4.43</v>
      </c>
      <c r="F314" s="37"/>
      <c r="G314" s="23">
        <f>D314*E314</f>
        <v>4.4742999999999995</v>
      </c>
      <c r="H314" s="23" t="s">
        <v>14</v>
      </c>
    </row>
    <row r="315" spans="1:8">
      <c r="A315" s="2"/>
      <c r="B315" s="5"/>
      <c r="C315" s="37"/>
      <c r="D315" s="58"/>
      <c r="E315" s="3"/>
      <c r="F315" s="37"/>
      <c r="G315" s="23"/>
      <c r="H315" s="23"/>
    </row>
    <row r="316" spans="1:8">
      <c r="A316" s="2"/>
      <c r="B316" s="5" t="s">
        <v>196</v>
      </c>
      <c r="C316" s="37"/>
      <c r="D316" s="58"/>
      <c r="E316" s="3"/>
      <c r="F316" s="37"/>
      <c r="G316" s="23"/>
      <c r="H316" s="23"/>
    </row>
    <row r="317" spans="1:8">
      <c r="A317" s="2"/>
      <c r="B317" s="5" t="s">
        <v>118</v>
      </c>
      <c r="C317" s="37"/>
      <c r="D317" s="58">
        <v>2.76</v>
      </c>
      <c r="E317" s="3">
        <v>2.72</v>
      </c>
      <c r="F317" s="37"/>
      <c r="G317" s="23">
        <f t="shared" ref="G317:G319" si="21">D317*E317</f>
        <v>7.5072000000000001</v>
      </c>
      <c r="H317" s="23" t="s">
        <v>14</v>
      </c>
    </row>
    <row r="318" spans="1:8">
      <c r="A318" s="2"/>
      <c r="B318" s="5" t="s">
        <v>119</v>
      </c>
      <c r="C318" s="37"/>
      <c r="D318" s="58">
        <v>2.96</v>
      </c>
      <c r="E318" s="3">
        <v>3.41</v>
      </c>
      <c r="F318" s="37"/>
      <c r="G318" s="23">
        <f t="shared" si="21"/>
        <v>10.0936</v>
      </c>
      <c r="H318" s="23" t="s">
        <v>14</v>
      </c>
    </row>
    <row r="319" spans="1:8">
      <c r="A319" s="2"/>
      <c r="B319" s="5" t="s">
        <v>120</v>
      </c>
      <c r="C319" s="37"/>
      <c r="D319" s="58">
        <v>2.76</v>
      </c>
      <c r="E319" s="23">
        <v>4.5599999999999996</v>
      </c>
      <c r="F319" s="37"/>
      <c r="G319" s="23">
        <f t="shared" si="21"/>
        <v>12.585599999999998</v>
      </c>
      <c r="H319" s="23" t="s">
        <v>14</v>
      </c>
    </row>
    <row r="320" spans="1:8">
      <c r="A320" s="2"/>
      <c r="B320" s="5" t="s">
        <v>121</v>
      </c>
      <c r="C320" s="37"/>
      <c r="D320" s="58">
        <v>2.96</v>
      </c>
      <c r="E320" s="3">
        <v>3.41</v>
      </c>
      <c r="F320" s="37"/>
      <c r="G320" s="23">
        <f t="shared" ref="G320" si="22">D320*E320</f>
        <v>10.0936</v>
      </c>
      <c r="H320" s="23" t="s">
        <v>14</v>
      </c>
    </row>
    <row r="321" spans="1:8">
      <c r="A321" s="2"/>
      <c r="B321" s="5"/>
      <c r="C321" s="37"/>
      <c r="D321" s="58"/>
      <c r="E321" s="3"/>
      <c r="F321" s="37"/>
      <c r="G321" s="23"/>
      <c r="H321" s="23"/>
    </row>
    <row r="322" spans="1:8">
      <c r="A322" s="2"/>
      <c r="B322" s="5" t="s">
        <v>231</v>
      </c>
      <c r="C322" s="23"/>
      <c r="D322" s="23"/>
      <c r="E322" s="5"/>
      <c r="F322" s="23"/>
      <c r="G322" s="23"/>
      <c r="H322" s="23"/>
    </row>
    <row r="323" spans="1:8">
      <c r="A323" s="2"/>
      <c r="B323" s="5" t="s">
        <v>118</v>
      </c>
      <c r="C323" s="23"/>
      <c r="D323" s="23">
        <v>1.28</v>
      </c>
      <c r="E323" s="3">
        <v>2.72</v>
      </c>
      <c r="F323" s="23"/>
      <c r="G323" s="23">
        <f t="shared" ref="G323:G325" si="23">D323*E323</f>
        <v>3.4816000000000003</v>
      </c>
      <c r="H323" s="23" t="s">
        <v>14</v>
      </c>
    </row>
    <row r="324" spans="1:8">
      <c r="A324" s="2"/>
      <c r="B324" s="5" t="s">
        <v>119</v>
      </c>
      <c r="C324" s="23"/>
      <c r="D324" s="23">
        <v>2.92</v>
      </c>
      <c r="E324" s="3">
        <v>3.41</v>
      </c>
      <c r="F324" s="23"/>
      <c r="G324" s="23">
        <f t="shared" si="23"/>
        <v>9.9572000000000003</v>
      </c>
      <c r="H324" s="23" t="s">
        <v>14</v>
      </c>
    </row>
    <row r="325" spans="1:8">
      <c r="A325" s="2"/>
      <c r="B325" s="5" t="s">
        <v>120</v>
      </c>
      <c r="C325" s="23"/>
      <c r="D325" s="23">
        <v>1.28</v>
      </c>
      <c r="E325" s="23">
        <v>4.5599999999999996</v>
      </c>
      <c r="F325" s="23"/>
      <c r="G325" s="23">
        <f t="shared" si="23"/>
        <v>5.8367999999999993</v>
      </c>
      <c r="H325" s="23" t="s">
        <v>14</v>
      </c>
    </row>
    <row r="326" spans="1:8">
      <c r="A326" s="2"/>
      <c r="B326" s="5"/>
      <c r="C326" s="23"/>
      <c r="D326" s="23"/>
      <c r="E326" s="5"/>
      <c r="F326" s="23"/>
      <c r="G326" s="23"/>
      <c r="H326" s="23" t="s">
        <v>14</v>
      </c>
    </row>
    <row r="327" spans="1:8">
      <c r="A327" s="2"/>
      <c r="B327" s="5" t="s">
        <v>232</v>
      </c>
      <c r="C327" s="23"/>
      <c r="D327" s="23"/>
      <c r="E327" s="3"/>
      <c r="F327" s="23"/>
      <c r="G327" s="23"/>
      <c r="H327" s="23"/>
    </row>
    <row r="328" spans="1:8">
      <c r="A328" s="2"/>
      <c r="B328" s="5" t="s">
        <v>118</v>
      </c>
      <c r="C328" s="23"/>
      <c r="D328" s="23">
        <v>2.75</v>
      </c>
      <c r="E328" s="3">
        <v>2.72</v>
      </c>
      <c r="F328" s="23"/>
      <c r="G328" s="23">
        <f t="shared" ref="G328:G340" si="24">D328*E328</f>
        <v>7.48</v>
      </c>
      <c r="H328" s="23" t="s">
        <v>14</v>
      </c>
    </row>
    <row r="329" spans="1:8">
      <c r="A329" s="2"/>
      <c r="B329" s="5" t="s">
        <v>119</v>
      </c>
      <c r="C329" s="23"/>
      <c r="D329" s="23">
        <v>2.65</v>
      </c>
      <c r="E329" s="3">
        <v>3.41</v>
      </c>
      <c r="F329" s="23"/>
      <c r="G329" s="23">
        <f t="shared" si="24"/>
        <v>9.0365000000000002</v>
      </c>
      <c r="H329" s="23" t="s">
        <v>14</v>
      </c>
    </row>
    <row r="330" spans="1:8">
      <c r="A330" s="2"/>
      <c r="B330" s="5" t="s">
        <v>120</v>
      </c>
      <c r="C330" s="23"/>
      <c r="D330" s="23">
        <v>2.75</v>
      </c>
      <c r="E330" s="23">
        <v>4.5599999999999996</v>
      </c>
      <c r="F330" s="23"/>
      <c r="G330" s="23">
        <f t="shared" si="24"/>
        <v>12.54</v>
      </c>
      <c r="H330" s="23" t="s">
        <v>14</v>
      </c>
    </row>
    <row r="331" spans="1:8">
      <c r="A331" s="2"/>
      <c r="B331" s="5" t="s">
        <v>121</v>
      </c>
      <c r="C331" s="23"/>
      <c r="D331" s="23">
        <v>2.65</v>
      </c>
      <c r="E331" s="3">
        <v>3.41</v>
      </c>
      <c r="F331" s="23"/>
      <c r="G331" s="23">
        <f t="shared" si="24"/>
        <v>9.0365000000000002</v>
      </c>
      <c r="H331" s="23" t="s">
        <v>14</v>
      </c>
    </row>
    <row r="332" spans="1:8">
      <c r="A332" s="2"/>
      <c r="B332" s="5"/>
      <c r="C332" s="23"/>
      <c r="D332" s="23"/>
      <c r="E332" s="3"/>
      <c r="F332" s="23"/>
      <c r="G332" s="23"/>
      <c r="H332" s="23"/>
    </row>
    <row r="333" spans="1:8">
      <c r="A333" s="2"/>
      <c r="B333" s="5" t="s">
        <v>233</v>
      </c>
      <c r="C333" s="23"/>
      <c r="D333" s="23"/>
      <c r="E333" s="3"/>
      <c r="F333" s="23"/>
      <c r="G333" s="23"/>
      <c r="H333" s="23"/>
    </row>
    <row r="334" spans="1:8">
      <c r="A334" s="2"/>
      <c r="B334" s="5" t="s">
        <v>118</v>
      </c>
      <c r="C334" s="23"/>
      <c r="D334" s="23">
        <v>1.1599999999999999</v>
      </c>
      <c r="E334" s="23">
        <v>4.5599999999999996</v>
      </c>
      <c r="F334" s="23"/>
      <c r="G334" s="23">
        <f t="shared" si="24"/>
        <v>5.2895999999999992</v>
      </c>
      <c r="H334" s="23" t="s">
        <v>14</v>
      </c>
    </row>
    <row r="335" spans="1:8">
      <c r="A335" s="2"/>
      <c r="B335" s="5" t="s">
        <v>119</v>
      </c>
      <c r="C335" s="23"/>
      <c r="D335" s="23">
        <v>2.99</v>
      </c>
      <c r="E335" s="23">
        <v>4.43</v>
      </c>
      <c r="F335" s="23"/>
      <c r="G335" s="23">
        <f t="shared" si="24"/>
        <v>13.245699999999999</v>
      </c>
      <c r="H335" s="23" t="s">
        <v>14</v>
      </c>
    </row>
    <row r="336" spans="1:8">
      <c r="A336" s="2"/>
      <c r="B336" s="5" t="s">
        <v>120</v>
      </c>
      <c r="C336" s="23"/>
      <c r="D336" s="23">
        <v>1.1599999999999999</v>
      </c>
      <c r="E336" s="23">
        <v>3.61</v>
      </c>
      <c r="F336" s="23"/>
      <c r="G336" s="23">
        <f t="shared" si="24"/>
        <v>4.1875999999999998</v>
      </c>
      <c r="H336" s="23" t="s">
        <v>14</v>
      </c>
    </row>
    <row r="337" spans="1:8">
      <c r="A337" s="2"/>
      <c r="B337" s="5" t="s">
        <v>121</v>
      </c>
      <c r="C337" s="23"/>
      <c r="D337" s="23">
        <v>2.99</v>
      </c>
      <c r="E337" s="23">
        <v>4.43</v>
      </c>
      <c r="F337" s="23"/>
      <c r="G337" s="23">
        <f t="shared" si="24"/>
        <v>13.245699999999999</v>
      </c>
      <c r="H337" s="23" t="s">
        <v>14</v>
      </c>
    </row>
    <row r="338" spans="1:8">
      <c r="A338" s="2"/>
      <c r="B338" s="5"/>
      <c r="C338" s="23"/>
      <c r="D338" s="23"/>
      <c r="E338" s="3"/>
      <c r="F338" s="23"/>
      <c r="G338" s="23"/>
      <c r="H338" s="23"/>
    </row>
    <row r="339" spans="1:8">
      <c r="A339" s="2"/>
      <c r="B339" s="5" t="s">
        <v>200</v>
      </c>
      <c r="C339" s="23"/>
      <c r="D339" s="23"/>
      <c r="E339" s="5"/>
      <c r="F339" s="23"/>
      <c r="G339" s="23"/>
      <c r="H339" s="23"/>
    </row>
    <row r="340" spans="1:8">
      <c r="A340" s="2"/>
      <c r="B340" s="5" t="s">
        <v>118</v>
      </c>
      <c r="C340" s="23"/>
      <c r="D340" s="23">
        <v>1.47</v>
      </c>
      <c r="E340" s="23">
        <v>4.5599999999999996</v>
      </c>
      <c r="F340" s="23"/>
      <c r="G340" s="23">
        <f t="shared" si="24"/>
        <v>6.7031999999999989</v>
      </c>
      <c r="H340" s="23" t="s">
        <v>14</v>
      </c>
    </row>
    <row r="341" spans="1:8">
      <c r="A341" s="2"/>
      <c r="B341" s="5" t="s">
        <v>119</v>
      </c>
      <c r="C341" s="23"/>
      <c r="D341" s="23">
        <v>2.5099999999999998</v>
      </c>
      <c r="E341" s="23">
        <v>4.43</v>
      </c>
      <c r="F341" s="23"/>
      <c r="G341" s="23">
        <f t="shared" ref="G341:G365" si="25">D341*E341</f>
        <v>11.119299999999999</v>
      </c>
      <c r="H341" s="23" t="s">
        <v>14</v>
      </c>
    </row>
    <row r="342" spans="1:8">
      <c r="A342" s="2"/>
      <c r="B342" s="5" t="s">
        <v>120</v>
      </c>
      <c r="C342" s="23"/>
      <c r="D342" s="23">
        <v>1.47</v>
      </c>
      <c r="E342" s="23">
        <v>3.61</v>
      </c>
      <c r="F342" s="23"/>
      <c r="G342" s="23">
        <f t="shared" si="25"/>
        <v>5.3066999999999993</v>
      </c>
      <c r="H342" s="23" t="s">
        <v>14</v>
      </c>
    </row>
    <row r="343" spans="1:8">
      <c r="A343" s="2"/>
      <c r="B343" s="5" t="s">
        <v>121</v>
      </c>
      <c r="C343" s="23"/>
      <c r="D343" s="23">
        <v>2.5099999999999998</v>
      </c>
      <c r="E343" s="23">
        <v>4.43</v>
      </c>
      <c r="F343" s="23"/>
      <c r="G343" s="23">
        <f t="shared" si="25"/>
        <v>11.119299999999999</v>
      </c>
      <c r="H343" s="23" t="s">
        <v>14</v>
      </c>
    </row>
    <row r="344" spans="1:8">
      <c r="A344" s="2"/>
      <c r="B344" s="5"/>
      <c r="C344" s="23"/>
      <c r="D344" s="23"/>
      <c r="E344" s="5"/>
      <c r="F344" s="23"/>
      <c r="G344" s="23"/>
      <c r="H344" s="23"/>
    </row>
    <row r="345" spans="1:8">
      <c r="A345" s="2"/>
      <c r="B345" s="5" t="s">
        <v>230</v>
      </c>
      <c r="C345" s="37"/>
      <c r="D345" s="4"/>
      <c r="E345" s="4"/>
      <c r="F345" s="37"/>
      <c r="G345" s="23"/>
      <c r="H345" s="23"/>
    </row>
    <row r="346" spans="1:8">
      <c r="A346" s="2"/>
      <c r="B346" s="5" t="s">
        <v>118</v>
      </c>
      <c r="C346" s="37"/>
      <c r="D346" s="4">
        <v>1.5</v>
      </c>
      <c r="E346" s="4">
        <v>3</v>
      </c>
      <c r="F346" s="37"/>
      <c r="G346" s="23">
        <f>D346*E346</f>
        <v>4.5</v>
      </c>
      <c r="H346" s="23" t="s">
        <v>14</v>
      </c>
    </row>
    <row r="347" spans="1:8">
      <c r="A347" s="2"/>
      <c r="B347" s="5" t="s">
        <v>119</v>
      </c>
      <c r="C347" s="37"/>
      <c r="D347" s="4">
        <v>3.1</v>
      </c>
      <c r="E347" s="4">
        <v>3</v>
      </c>
      <c r="F347" s="37"/>
      <c r="G347" s="23">
        <f>D347*E347</f>
        <v>9.3000000000000007</v>
      </c>
      <c r="H347" s="23" t="s">
        <v>14</v>
      </c>
    </row>
    <row r="348" spans="1:8">
      <c r="A348" s="2"/>
      <c r="B348" s="5" t="s">
        <v>120</v>
      </c>
      <c r="C348" s="37"/>
      <c r="D348" s="4">
        <v>1.5</v>
      </c>
      <c r="E348" s="4">
        <v>3</v>
      </c>
      <c r="F348" s="37"/>
      <c r="G348" s="23">
        <f>D348*E348</f>
        <v>4.5</v>
      </c>
      <c r="H348" s="23" t="s">
        <v>14</v>
      </c>
    </row>
    <row r="349" spans="1:8">
      <c r="A349" s="2"/>
      <c r="B349" s="5"/>
      <c r="C349" s="23"/>
      <c r="D349" s="23"/>
      <c r="E349" s="3"/>
      <c r="F349" s="23"/>
      <c r="G349" s="23"/>
      <c r="H349" s="23"/>
    </row>
    <row r="350" spans="1:8">
      <c r="A350" s="2"/>
      <c r="B350" s="5" t="s">
        <v>207</v>
      </c>
      <c r="C350" s="23"/>
      <c r="D350" s="23"/>
      <c r="E350" s="5"/>
      <c r="F350" s="23"/>
      <c r="G350" s="23"/>
      <c r="H350" s="23"/>
    </row>
    <row r="351" spans="1:8">
      <c r="A351" s="2"/>
      <c r="B351" s="5" t="s">
        <v>118</v>
      </c>
      <c r="C351" s="23"/>
      <c r="D351" s="23">
        <v>2.52</v>
      </c>
      <c r="E351" s="3">
        <v>2.72</v>
      </c>
      <c r="F351" s="23"/>
      <c r="G351" s="23">
        <f t="shared" ref="G351:G354" si="26">D351*E351</f>
        <v>6.8544000000000009</v>
      </c>
      <c r="H351" s="23" t="s">
        <v>14</v>
      </c>
    </row>
    <row r="352" spans="1:8">
      <c r="A352" s="2"/>
      <c r="B352" s="5" t="s">
        <v>119</v>
      </c>
      <c r="C352" s="23"/>
      <c r="D352" s="23">
        <v>1.58</v>
      </c>
      <c r="E352" s="3">
        <v>2.72</v>
      </c>
      <c r="F352" s="23"/>
      <c r="G352" s="23">
        <f t="shared" si="26"/>
        <v>4.2976000000000001</v>
      </c>
      <c r="H352" s="23" t="s">
        <v>14</v>
      </c>
    </row>
    <row r="353" spans="1:8">
      <c r="A353" s="2"/>
      <c r="B353" s="5" t="s">
        <v>120</v>
      </c>
      <c r="C353" s="23"/>
      <c r="D353" s="23">
        <v>1.77</v>
      </c>
      <c r="E353" s="3">
        <v>2.72</v>
      </c>
      <c r="F353" s="23"/>
      <c r="G353" s="23">
        <f t="shared" si="26"/>
        <v>4.8144</v>
      </c>
      <c r="H353" s="23" t="s">
        <v>14</v>
      </c>
    </row>
    <row r="354" spans="1:8">
      <c r="A354" s="2"/>
      <c r="B354" s="5" t="s">
        <v>121</v>
      </c>
      <c r="C354" s="23"/>
      <c r="D354" s="23">
        <v>1.58</v>
      </c>
      <c r="E354" s="3">
        <v>2.72</v>
      </c>
      <c r="F354" s="23"/>
      <c r="G354" s="23">
        <f t="shared" si="26"/>
        <v>4.2976000000000001</v>
      </c>
      <c r="H354" s="23" t="s">
        <v>14</v>
      </c>
    </row>
    <row r="355" spans="1:8">
      <c r="A355" s="2"/>
      <c r="B355" s="5"/>
      <c r="C355" s="23"/>
      <c r="D355" s="23"/>
      <c r="E355" s="3"/>
      <c r="F355" s="23"/>
      <c r="G355" s="23"/>
      <c r="H355" s="23"/>
    </row>
    <row r="356" spans="1:8">
      <c r="A356" s="2"/>
      <c r="B356" s="5" t="s">
        <v>199</v>
      </c>
      <c r="C356" s="23"/>
      <c r="D356" s="23"/>
      <c r="E356" s="3"/>
      <c r="F356" s="23"/>
      <c r="G356" s="23"/>
      <c r="H356" s="23"/>
    </row>
    <row r="357" spans="1:8">
      <c r="A357" s="2"/>
      <c r="B357" s="5" t="s">
        <v>118</v>
      </c>
      <c r="C357" s="23"/>
      <c r="D357" s="23">
        <v>2.64</v>
      </c>
      <c r="E357" s="23">
        <v>4.5599999999999996</v>
      </c>
      <c r="F357" s="23"/>
      <c r="G357" s="23">
        <f t="shared" ref="G357:G360" si="27">D357*E357</f>
        <v>12.038399999999999</v>
      </c>
      <c r="H357" s="23" t="s">
        <v>14</v>
      </c>
    </row>
    <row r="358" spans="1:8">
      <c r="A358" s="2"/>
      <c r="B358" s="5" t="s">
        <v>119</v>
      </c>
      <c r="C358" s="23"/>
      <c r="D358" s="23">
        <v>2.88</v>
      </c>
      <c r="E358" s="23">
        <v>4.5599999999999996</v>
      </c>
      <c r="F358" s="23"/>
      <c r="G358" s="23">
        <f t="shared" si="27"/>
        <v>13.132799999999998</v>
      </c>
      <c r="H358" s="23" t="s">
        <v>14</v>
      </c>
    </row>
    <row r="359" spans="1:8">
      <c r="A359" s="2"/>
      <c r="B359" s="5" t="s">
        <v>120</v>
      </c>
      <c r="C359" s="23"/>
      <c r="D359" s="23">
        <v>2.64</v>
      </c>
      <c r="E359" s="23">
        <v>4.5599999999999996</v>
      </c>
      <c r="F359" s="23"/>
      <c r="G359" s="23">
        <f t="shared" si="27"/>
        <v>12.038399999999999</v>
      </c>
      <c r="H359" s="23" t="s">
        <v>14</v>
      </c>
    </row>
    <row r="360" spans="1:8">
      <c r="A360" s="2"/>
      <c r="B360" s="5" t="s">
        <v>121</v>
      </c>
      <c r="C360" s="23"/>
      <c r="D360" s="23">
        <v>2.88</v>
      </c>
      <c r="E360" s="23">
        <v>4.5599999999999996</v>
      </c>
      <c r="F360" s="23"/>
      <c r="G360" s="23">
        <f t="shared" si="27"/>
        <v>13.132799999999998</v>
      </c>
      <c r="H360" s="23" t="s">
        <v>14</v>
      </c>
    </row>
    <row r="361" spans="1:8">
      <c r="A361" s="2"/>
      <c r="B361" s="5"/>
      <c r="C361" s="23"/>
      <c r="D361" s="23"/>
      <c r="E361" s="3"/>
      <c r="F361" s="23"/>
      <c r="G361" s="23"/>
      <c r="H361" s="23"/>
    </row>
    <row r="362" spans="1:8">
      <c r="A362" s="2"/>
      <c r="B362" s="5" t="s">
        <v>195</v>
      </c>
      <c r="C362" s="23"/>
      <c r="D362" s="23"/>
      <c r="E362" s="3"/>
      <c r="F362" s="23"/>
      <c r="G362" s="23"/>
      <c r="H362" s="23"/>
    </row>
    <row r="363" spans="1:8">
      <c r="A363" s="2"/>
      <c r="B363" s="5" t="s">
        <v>118</v>
      </c>
      <c r="C363" s="23"/>
      <c r="D363" s="23">
        <v>1.84</v>
      </c>
      <c r="E363" s="23">
        <v>4.5599999999999996</v>
      </c>
      <c r="F363" s="23"/>
      <c r="G363" s="23">
        <f t="shared" si="25"/>
        <v>8.3903999999999996</v>
      </c>
      <c r="H363" s="23" t="s">
        <v>14</v>
      </c>
    </row>
    <row r="364" spans="1:8">
      <c r="A364" s="2"/>
      <c r="B364" s="5" t="s">
        <v>119</v>
      </c>
      <c r="C364" s="23"/>
      <c r="D364" s="23">
        <v>2.71</v>
      </c>
      <c r="E364" s="23">
        <v>4.5599999999999996</v>
      </c>
      <c r="F364" s="23"/>
      <c r="G364" s="23">
        <f t="shared" si="25"/>
        <v>12.357599999999998</v>
      </c>
      <c r="H364" s="23" t="s">
        <v>14</v>
      </c>
    </row>
    <row r="365" spans="1:8">
      <c r="A365" s="2"/>
      <c r="B365" s="5" t="s">
        <v>120</v>
      </c>
      <c r="C365" s="23"/>
      <c r="D365" s="23">
        <v>1.84</v>
      </c>
      <c r="E365" s="23">
        <v>4.5599999999999996</v>
      </c>
      <c r="F365" s="23"/>
      <c r="G365" s="23">
        <f t="shared" si="25"/>
        <v>8.3903999999999996</v>
      </c>
      <c r="H365" s="23" t="s">
        <v>14</v>
      </c>
    </row>
    <row r="366" spans="1:8">
      <c r="A366" s="2"/>
      <c r="B366" s="23"/>
      <c r="C366" s="23"/>
      <c r="D366" s="23"/>
      <c r="E366" s="3"/>
      <c r="F366" s="23"/>
      <c r="G366" s="23"/>
      <c r="H366" s="23"/>
    </row>
    <row r="367" spans="1:8">
      <c r="A367" s="2"/>
      <c r="B367" s="48" t="s">
        <v>123</v>
      </c>
      <c r="C367" s="23"/>
      <c r="D367" s="23"/>
      <c r="E367" s="3"/>
      <c r="F367" s="23"/>
      <c r="G367" s="48">
        <f>SUM(G173:G366)</f>
        <v>1785.6464999999994</v>
      </c>
      <c r="H367" s="48" t="s">
        <v>14</v>
      </c>
    </row>
    <row r="368" spans="1:8">
      <c r="A368" s="2"/>
      <c r="B368" s="5"/>
      <c r="C368" s="23"/>
      <c r="D368" s="23"/>
      <c r="E368" s="5"/>
      <c r="F368" s="23"/>
      <c r="G368" s="23"/>
      <c r="H368" s="23"/>
    </row>
    <row r="369" spans="1:8">
      <c r="A369" s="2"/>
      <c r="B369" s="41" t="s">
        <v>124</v>
      </c>
      <c r="C369" s="23"/>
      <c r="D369" s="23"/>
      <c r="E369" s="5"/>
      <c r="F369" s="23"/>
      <c r="G369" s="23"/>
      <c r="H369" s="23"/>
    </row>
    <row r="370" spans="1:8">
      <c r="A370" s="2"/>
      <c r="B370" s="46"/>
      <c r="C370" s="23"/>
      <c r="D370" s="23"/>
      <c r="E370" s="5"/>
      <c r="F370" s="23"/>
      <c r="G370" s="23"/>
      <c r="H370" s="23"/>
    </row>
    <row r="371" spans="1:8">
      <c r="A371" s="2"/>
      <c r="B371" s="5" t="s">
        <v>225</v>
      </c>
      <c r="C371" s="23"/>
      <c r="D371" s="23"/>
      <c r="E371" s="5"/>
      <c r="F371" s="23"/>
      <c r="G371" s="23"/>
      <c r="H371" s="23"/>
    </row>
    <row r="372" spans="1:8">
      <c r="A372" s="2"/>
      <c r="B372" s="5" t="s">
        <v>125</v>
      </c>
      <c r="C372" s="23">
        <v>3</v>
      </c>
      <c r="D372" s="23">
        <v>1.44</v>
      </c>
      <c r="E372" s="23">
        <v>2.4</v>
      </c>
      <c r="F372" s="23"/>
      <c r="G372" s="23">
        <f t="shared" ref="G372" si="28">(C372*D372*E372)</f>
        <v>10.368</v>
      </c>
      <c r="H372" s="23" t="s">
        <v>14</v>
      </c>
    </row>
    <row r="373" spans="1:8">
      <c r="A373" s="2"/>
      <c r="B373" s="5" t="s">
        <v>126</v>
      </c>
      <c r="C373" s="23">
        <v>1</v>
      </c>
      <c r="D373" s="23">
        <v>1.37</v>
      </c>
      <c r="E373" s="23">
        <v>2.4</v>
      </c>
      <c r="F373" s="23"/>
      <c r="G373" s="23">
        <f t="shared" ref="G373:G432" si="29">(C373*D373*E373)</f>
        <v>3.2880000000000003</v>
      </c>
      <c r="H373" s="23" t="s">
        <v>14</v>
      </c>
    </row>
    <row r="374" spans="1:8">
      <c r="A374" s="2"/>
      <c r="B374" s="5" t="s">
        <v>127</v>
      </c>
      <c r="C374" s="23">
        <v>2</v>
      </c>
      <c r="D374" s="23">
        <v>1.56</v>
      </c>
      <c r="E374" s="23">
        <v>2.4</v>
      </c>
      <c r="F374" s="23"/>
      <c r="G374" s="23">
        <f t="shared" si="29"/>
        <v>7.4879999999999995</v>
      </c>
      <c r="H374" s="23" t="s">
        <v>14</v>
      </c>
    </row>
    <row r="375" spans="1:8">
      <c r="A375" s="2"/>
      <c r="B375" s="5" t="s">
        <v>128</v>
      </c>
      <c r="C375" s="23">
        <v>1</v>
      </c>
      <c r="D375" s="23">
        <v>1.2749999999999999</v>
      </c>
      <c r="E375" s="23">
        <v>2.4</v>
      </c>
      <c r="F375" s="23"/>
      <c r="G375" s="23">
        <f t="shared" si="29"/>
        <v>3.0599999999999996</v>
      </c>
      <c r="H375" s="23" t="s">
        <v>14</v>
      </c>
    </row>
    <row r="376" spans="1:8">
      <c r="A376" s="2"/>
      <c r="B376" s="5" t="s">
        <v>170</v>
      </c>
      <c r="C376" s="23">
        <v>1</v>
      </c>
      <c r="D376" s="23">
        <v>0.8</v>
      </c>
      <c r="E376" s="23">
        <v>2.4</v>
      </c>
      <c r="F376" s="23"/>
      <c r="G376" s="23">
        <f t="shared" ref="G376" si="30">(C376*D376*E376)</f>
        <v>1.92</v>
      </c>
      <c r="H376" s="23" t="s">
        <v>14</v>
      </c>
    </row>
    <row r="377" spans="1:8">
      <c r="A377" s="2"/>
      <c r="B377" s="5" t="s">
        <v>129</v>
      </c>
      <c r="C377" s="23">
        <v>1</v>
      </c>
      <c r="D377" s="23">
        <v>1.62</v>
      </c>
      <c r="E377" s="23">
        <v>1.61</v>
      </c>
      <c r="F377" s="23"/>
      <c r="G377" s="23">
        <f t="shared" ref="G377:G378" si="31">(C377*D377*E377)</f>
        <v>2.6082000000000005</v>
      </c>
      <c r="H377" s="23" t="s">
        <v>14</v>
      </c>
    </row>
    <row r="378" spans="1:8">
      <c r="A378" s="2"/>
      <c r="B378" s="5" t="s">
        <v>171</v>
      </c>
      <c r="C378" s="23">
        <v>1</v>
      </c>
      <c r="D378" s="23">
        <v>1.46</v>
      </c>
      <c r="E378" s="23">
        <v>1.61</v>
      </c>
      <c r="F378" s="23"/>
      <c r="G378" s="23">
        <f t="shared" si="31"/>
        <v>2.3506</v>
      </c>
      <c r="H378" s="23" t="s">
        <v>14</v>
      </c>
    </row>
    <row r="379" spans="1:8">
      <c r="A379" s="2"/>
      <c r="B379" s="5" t="s">
        <v>173</v>
      </c>
      <c r="C379" s="23">
        <v>10</v>
      </c>
      <c r="D379" s="23">
        <v>1.72</v>
      </c>
      <c r="E379" s="23">
        <v>0.75</v>
      </c>
      <c r="F379" s="23"/>
      <c r="G379" s="23">
        <f t="shared" ref="G379" si="32">(C379*D379*E379)</f>
        <v>12.899999999999999</v>
      </c>
      <c r="H379" s="23" t="s">
        <v>14</v>
      </c>
    </row>
    <row r="380" spans="1:8">
      <c r="A380" s="2"/>
      <c r="B380" s="5"/>
      <c r="C380" s="23"/>
      <c r="D380" s="23"/>
      <c r="E380" s="23"/>
      <c r="F380" s="23"/>
      <c r="G380" s="23"/>
      <c r="H380" s="23"/>
    </row>
    <row r="381" spans="1:8">
      <c r="A381" s="2"/>
      <c r="B381" s="5" t="s">
        <v>174</v>
      </c>
      <c r="C381" s="23"/>
      <c r="D381" s="23"/>
      <c r="E381" s="23"/>
      <c r="F381" s="23"/>
      <c r="G381" s="23"/>
      <c r="H381" s="23"/>
    </row>
    <row r="382" spans="1:8">
      <c r="A382" s="2"/>
      <c r="B382" s="5" t="s">
        <v>125</v>
      </c>
      <c r="C382" s="23">
        <v>2</v>
      </c>
      <c r="D382" s="23">
        <v>1.17</v>
      </c>
      <c r="E382" s="23">
        <v>2.4</v>
      </c>
      <c r="F382" s="23"/>
      <c r="G382" s="23">
        <f t="shared" si="29"/>
        <v>5.6159999999999997</v>
      </c>
      <c r="H382" s="23" t="s">
        <v>14</v>
      </c>
    </row>
    <row r="383" spans="1:8">
      <c r="A383" s="2"/>
      <c r="B383" s="5" t="s">
        <v>126</v>
      </c>
      <c r="C383" s="23">
        <v>2</v>
      </c>
      <c r="D383" s="23">
        <v>1.34</v>
      </c>
      <c r="E383" s="23">
        <v>2.4</v>
      </c>
      <c r="F383" s="23"/>
      <c r="G383" s="23">
        <f t="shared" si="29"/>
        <v>6.4320000000000004</v>
      </c>
      <c r="H383" s="23" t="s">
        <v>14</v>
      </c>
    </row>
    <row r="384" spans="1:8">
      <c r="A384" s="2"/>
      <c r="B384" s="5" t="s">
        <v>127</v>
      </c>
      <c r="C384" s="23">
        <v>2</v>
      </c>
      <c r="D384" s="23">
        <v>1.41</v>
      </c>
      <c r="E384" s="23">
        <v>2.4</v>
      </c>
      <c r="F384" s="23"/>
      <c r="G384" s="23">
        <f t="shared" si="29"/>
        <v>6.7679999999999998</v>
      </c>
      <c r="H384" s="23" t="s">
        <v>14</v>
      </c>
    </row>
    <row r="385" spans="1:8">
      <c r="A385" s="2"/>
      <c r="B385" s="5" t="s">
        <v>173</v>
      </c>
      <c r="C385" s="23">
        <v>6</v>
      </c>
      <c r="D385" s="23">
        <v>1.72</v>
      </c>
      <c r="E385" s="23">
        <v>0.75</v>
      </c>
      <c r="F385" s="23"/>
      <c r="G385" s="23">
        <f t="shared" si="29"/>
        <v>7.74</v>
      </c>
      <c r="H385" s="23" t="s">
        <v>14</v>
      </c>
    </row>
    <row r="386" spans="1:8">
      <c r="A386" s="2"/>
      <c r="B386" s="5"/>
      <c r="C386" s="23"/>
      <c r="D386" s="23"/>
      <c r="E386" s="23"/>
      <c r="F386" s="23"/>
      <c r="G386" s="23"/>
      <c r="H386" s="23"/>
    </row>
    <row r="387" spans="1:8">
      <c r="A387" s="2"/>
      <c r="B387" s="5" t="s">
        <v>175</v>
      </c>
      <c r="C387" s="23"/>
      <c r="D387" s="23"/>
      <c r="E387" s="23"/>
      <c r="F387" s="23"/>
      <c r="G387" s="23"/>
      <c r="H387" s="23"/>
    </row>
    <row r="388" spans="1:8">
      <c r="A388" s="2"/>
      <c r="B388" s="5" t="s">
        <v>125</v>
      </c>
      <c r="C388" s="23">
        <v>2</v>
      </c>
      <c r="D388" s="23">
        <v>1.44</v>
      </c>
      <c r="E388" s="23">
        <v>2.4</v>
      </c>
      <c r="F388" s="23"/>
      <c r="G388" s="23">
        <f t="shared" si="29"/>
        <v>6.9119999999999999</v>
      </c>
      <c r="H388" s="23" t="s">
        <v>14</v>
      </c>
    </row>
    <row r="389" spans="1:8">
      <c r="A389" s="2"/>
      <c r="B389" s="5" t="s">
        <v>126</v>
      </c>
      <c r="C389" s="23">
        <v>1</v>
      </c>
      <c r="D389" s="23">
        <v>1.54</v>
      </c>
      <c r="E389" s="23">
        <v>2.4</v>
      </c>
      <c r="F389" s="23"/>
      <c r="G389" s="23">
        <f t="shared" si="29"/>
        <v>3.6959999999999997</v>
      </c>
      <c r="H389" s="23" t="s">
        <v>14</v>
      </c>
    </row>
    <row r="390" spans="1:8">
      <c r="A390" s="2"/>
      <c r="B390" s="5" t="s">
        <v>127</v>
      </c>
      <c r="C390" s="23">
        <v>1</v>
      </c>
      <c r="D390" s="23">
        <v>1.34</v>
      </c>
      <c r="E390" s="23">
        <v>2.4</v>
      </c>
      <c r="F390" s="23"/>
      <c r="G390" s="23">
        <f t="shared" si="29"/>
        <v>3.2160000000000002</v>
      </c>
      <c r="H390" s="23" t="s">
        <v>14</v>
      </c>
    </row>
    <row r="391" spans="1:8">
      <c r="A391" s="2"/>
      <c r="B391" s="5" t="s">
        <v>128</v>
      </c>
      <c r="C391" s="23">
        <v>1</v>
      </c>
      <c r="D391" s="23">
        <v>1.21</v>
      </c>
      <c r="E391" s="23">
        <v>2.4</v>
      </c>
      <c r="F391" s="23"/>
      <c r="G391" s="23">
        <f t="shared" si="29"/>
        <v>2.9039999999999999</v>
      </c>
      <c r="H391" s="23" t="s">
        <v>14</v>
      </c>
    </row>
    <row r="392" spans="1:8">
      <c r="A392" s="2"/>
      <c r="B392" s="5" t="s">
        <v>170</v>
      </c>
      <c r="C392" s="23">
        <v>1</v>
      </c>
      <c r="D392" s="23">
        <v>0.83</v>
      </c>
      <c r="E392" s="23">
        <v>2.4</v>
      </c>
      <c r="F392" s="23"/>
      <c r="G392" s="23">
        <f t="shared" ref="G392:G394" si="33">(C392*D392*E392)</f>
        <v>1.9919999999999998</v>
      </c>
      <c r="H392" s="23" t="s">
        <v>14</v>
      </c>
    </row>
    <row r="393" spans="1:8">
      <c r="A393" s="2"/>
      <c r="B393" s="5" t="s">
        <v>172</v>
      </c>
      <c r="C393" s="23">
        <v>1</v>
      </c>
      <c r="D393" s="23">
        <v>1.25</v>
      </c>
      <c r="E393" s="23">
        <v>2.4</v>
      </c>
      <c r="F393" s="23"/>
      <c r="G393" s="23">
        <f t="shared" si="33"/>
        <v>3</v>
      </c>
      <c r="H393" s="23" t="s">
        <v>14</v>
      </c>
    </row>
    <row r="394" spans="1:8">
      <c r="A394" s="2"/>
      <c r="B394" s="5" t="s">
        <v>129</v>
      </c>
      <c r="C394" s="23">
        <v>1</v>
      </c>
      <c r="D394" s="23">
        <v>1.63</v>
      </c>
      <c r="E394" s="23">
        <v>1.61</v>
      </c>
      <c r="F394" s="23"/>
      <c r="G394" s="23">
        <f t="shared" si="33"/>
        <v>2.6242999999999999</v>
      </c>
      <c r="H394" s="23" t="s">
        <v>14</v>
      </c>
    </row>
    <row r="395" spans="1:8">
      <c r="A395" s="2"/>
      <c r="B395" s="5" t="s">
        <v>171</v>
      </c>
      <c r="C395" s="23">
        <v>2</v>
      </c>
      <c r="D395" s="23">
        <v>1.45</v>
      </c>
      <c r="E395" s="23">
        <v>1.61</v>
      </c>
      <c r="F395" s="23"/>
      <c r="G395" s="23">
        <f t="shared" si="29"/>
        <v>4.6690000000000005</v>
      </c>
      <c r="H395" s="23" t="s">
        <v>14</v>
      </c>
    </row>
    <row r="396" spans="1:8">
      <c r="A396" s="2"/>
      <c r="B396" s="5" t="s">
        <v>173</v>
      </c>
      <c r="C396" s="23">
        <v>6</v>
      </c>
      <c r="D396" s="23">
        <v>1.75</v>
      </c>
      <c r="E396" s="23">
        <v>0.75</v>
      </c>
      <c r="F396" s="23"/>
      <c r="G396" s="23">
        <f t="shared" ref="G396" si="34">(C396*D396*E396)</f>
        <v>7.875</v>
      </c>
      <c r="H396" s="23" t="s">
        <v>14</v>
      </c>
    </row>
    <row r="397" spans="1:8">
      <c r="A397" s="2"/>
      <c r="B397" s="5"/>
      <c r="C397" s="23"/>
      <c r="D397" s="23"/>
      <c r="E397" s="23"/>
      <c r="F397" s="23"/>
      <c r="G397" s="23"/>
      <c r="H397" s="23"/>
    </row>
    <row r="398" spans="1:8">
      <c r="A398" s="2"/>
      <c r="B398" s="5" t="s">
        <v>226</v>
      </c>
      <c r="C398" s="23"/>
      <c r="D398" s="23"/>
      <c r="E398" s="23"/>
      <c r="F398" s="23"/>
      <c r="G398" s="23"/>
      <c r="H398" s="23"/>
    </row>
    <row r="399" spans="1:8">
      <c r="A399" s="2"/>
      <c r="B399" s="5" t="s">
        <v>125</v>
      </c>
      <c r="C399" s="23">
        <v>1</v>
      </c>
      <c r="D399" s="23">
        <v>0.76</v>
      </c>
      <c r="E399" s="23">
        <v>2.1</v>
      </c>
      <c r="F399" s="23"/>
      <c r="G399" s="23">
        <f t="shared" si="29"/>
        <v>1.5960000000000001</v>
      </c>
      <c r="H399" s="23" t="s">
        <v>14</v>
      </c>
    </row>
    <row r="400" spans="1:8">
      <c r="A400" s="2"/>
      <c r="B400" s="5" t="s">
        <v>126</v>
      </c>
      <c r="C400" s="23">
        <v>2</v>
      </c>
      <c r="D400" s="23">
        <v>1.1499999999999999</v>
      </c>
      <c r="E400" s="23">
        <v>2.4</v>
      </c>
      <c r="F400" s="23"/>
      <c r="G400" s="23">
        <f t="shared" ref="G400:G402" si="35">(C400*D400*E400)</f>
        <v>5.52</v>
      </c>
      <c r="H400" s="23" t="s">
        <v>14</v>
      </c>
    </row>
    <row r="401" spans="1:8">
      <c r="A401" s="2"/>
      <c r="B401" s="5" t="s">
        <v>127</v>
      </c>
      <c r="C401" s="23">
        <v>1</v>
      </c>
      <c r="D401" s="23">
        <v>0.88</v>
      </c>
      <c r="E401" s="23">
        <v>2.1</v>
      </c>
      <c r="F401" s="23"/>
      <c r="G401" s="23">
        <f t="shared" si="35"/>
        <v>1.8480000000000001</v>
      </c>
      <c r="H401" s="23" t="s">
        <v>14</v>
      </c>
    </row>
    <row r="402" spans="1:8">
      <c r="A402" s="2"/>
      <c r="B402" s="5" t="s">
        <v>128</v>
      </c>
      <c r="C402" s="23">
        <v>1</v>
      </c>
      <c r="D402" s="23">
        <v>0.71</v>
      </c>
      <c r="E402" s="23">
        <v>2.1</v>
      </c>
      <c r="F402" s="23"/>
      <c r="G402" s="23">
        <f t="shared" si="35"/>
        <v>1.4909999999999999</v>
      </c>
      <c r="H402" s="23" t="s">
        <v>14</v>
      </c>
    </row>
    <row r="403" spans="1:8">
      <c r="A403" s="2"/>
      <c r="B403" s="5" t="s">
        <v>170</v>
      </c>
      <c r="C403" s="23">
        <v>1</v>
      </c>
      <c r="D403" s="23">
        <v>1.875</v>
      </c>
      <c r="E403" s="23">
        <v>2.2799999999999998</v>
      </c>
      <c r="F403" s="23"/>
      <c r="G403" s="23">
        <f t="shared" si="29"/>
        <v>4.2749999999999995</v>
      </c>
      <c r="H403" s="23" t="s">
        <v>14</v>
      </c>
    </row>
    <row r="404" spans="1:8">
      <c r="A404" s="2"/>
      <c r="B404" s="5" t="s">
        <v>129</v>
      </c>
      <c r="C404" s="23">
        <v>1</v>
      </c>
      <c r="D404" s="23">
        <v>0.66</v>
      </c>
      <c r="E404" s="23">
        <v>0.6</v>
      </c>
      <c r="F404" s="23"/>
      <c r="G404" s="23">
        <f t="shared" si="29"/>
        <v>0.39600000000000002</v>
      </c>
      <c r="H404" s="23" t="s">
        <v>14</v>
      </c>
    </row>
    <row r="405" spans="1:8">
      <c r="A405" s="2"/>
      <c r="B405" s="5" t="s">
        <v>130</v>
      </c>
      <c r="C405" s="23">
        <v>1</v>
      </c>
      <c r="D405" s="23">
        <v>1.19</v>
      </c>
      <c r="E405" s="23">
        <v>1.38</v>
      </c>
      <c r="F405" s="23"/>
      <c r="G405" s="23">
        <f t="shared" si="29"/>
        <v>1.6421999999999999</v>
      </c>
      <c r="H405" s="23" t="s">
        <v>14</v>
      </c>
    </row>
    <row r="406" spans="1:8">
      <c r="A406" s="2"/>
      <c r="B406" s="5" t="s">
        <v>173</v>
      </c>
      <c r="C406" s="23">
        <v>2</v>
      </c>
      <c r="D406" s="23">
        <v>1.75</v>
      </c>
      <c r="E406" s="23">
        <v>0.75</v>
      </c>
      <c r="F406" s="23"/>
      <c r="G406" s="23">
        <f t="shared" si="29"/>
        <v>2.625</v>
      </c>
      <c r="H406" s="23" t="s">
        <v>14</v>
      </c>
    </row>
    <row r="407" spans="1:8">
      <c r="A407" s="2"/>
      <c r="B407" s="5"/>
      <c r="C407" s="23"/>
      <c r="D407" s="23"/>
      <c r="E407" s="23"/>
      <c r="F407" s="23"/>
      <c r="G407" s="23"/>
      <c r="H407" s="23"/>
    </row>
    <row r="408" spans="1:8">
      <c r="A408" s="2"/>
      <c r="B408" s="5" t="s">
        <v>227</v>
      </c>
      <c r="C408" s="23"/>
      <c r="D408" s="23"/>
      <c r="E408" s="23"/>
      <c r="F408" s="23"/>
      <c r="G408" s="23"/>
      <c r="H408" s="23"/>
    </row>
    <row r="409" spans="1:8">
      <c r="A409" s="2"/>
      <c r="B409" s="5" t="s">
        <v>125</v>
      </c>
      <c r="C409" s="23">
        <v>1</v>
      </c>
      <c r="D409" s="23">
        <v>1.2749999999999999</v>
      </c>
      <c r="E409" s="23">
        <v>2.4</v>
      </c>
      <c r="F409" s="23"/>
      <c r="G409" s="23">
        <f t="shared" ref="G409:G410" si="36">(C409*D409*E409)</f>
        <v>3.0599999999999996</v>
      </c>
      <c r="H409" s="23" t="s">
        <v>14</v>
      </c>
    </row>
    <row r="410" spans="1:8">
      <c r="A410" s="2"/>
      <c r="B410" s="5" t="s">
        <v>173</v>
      </c>
      <c r="C410" s="23">
        <v>1</v>
      </c>
      <c r="D410" s="23">
        <v>1.75</v>
      </c>
      <c r="E410" s="23">
        <v>0.75</v>
      </c>
      <c r="F410" s="23"/>
      <c r="G410" s="23">
        <f t="shared" si="36"/>
        <v>1.3125</v>
      </c>
      <c r="H410" s="23" t="s">
        <v>14</v>
      </c>
    </row>
    <row r="411" spans="1:8">
      <c r="A411" s="2"/>
      <c r="B411" s="5"/>
      <c r="C411" s="23"/>
      <c r="D411" s="23"/>
      <c r="E411" s="23"/>
      <c r="F411" s="23"/>
      <c r="G411" s="23"/>
      <c r="H411" s="23"/>
    </row>
    <row r="412" spans="1:8">
      <c r="A412" s="2"/>
      <c r="B412" s="5" t="s">
        <v>228</v>
      </c>
      <c r="C412" s="23"/>
      <c r="D412" s="23"/>
      <c r="E412" s="23"/>
      <c r="F412" s="23"/>
      <c r="G412" s="23"/>
      <c r="H412" s="23"/>
    </row>
    <row r="413" spans="1:8">
      <c r="A413" s="2"/>
      <c r="B413" s="5" t="s">
        <v>125</v>
      </c>
      <c r="C413" s="23">
        <v>1</v>
      </c>
      <c r="D413" s="23">
        <v>1.22</v>
      </c>
      <c r="E413" s="23">
        <v>2.4</v>
      </c>
      <c r="F413" s="23"/>
      <c r="G413" s="23">
        <f t="shared" si="29"/>
        <v>2.9279999999999999</v>
      </c>
      <c r="H413" s="23" t="s">
        <v>14</v>
      </c>
    </row>
    <row r="414" spans="1:8">
      <c r="A414" s="2"/>
      <c r="B414" s="5" t="s">
        <v>129</v>
      </c>
      <c r="C414" s="23">
        <v>1</v>
      </c>
      <c r="D414" s="23">
        <v>1.2</v>
      </c>
      <c r="E414" s="23">
        <v>1.5</v>
      </c>
      <c r="F414" s="23"/>
      <c r="G414" s="23">
        <f t="shared" si="29"/>
        <v>1.7999999999999998</v>
      </c>
      <c r="H414" s="23" t="s">
        <v>14</v>
      </c>
    </row>
    <row r="415" spans="1:8">
      <c r="A415" s="2"/>
      <c r="B415" s="5" t="s">
        <v>130</v>
      </c>
      <c r="C415" s="23">
        <v>1</v>
      </c>
      <c r="D415" s="23">
        <v>1.0900000000000001</v>
      </c>
      <c r="E415" s="23">
        <v>1.5</v>
      </c>
      <c r="F415" s="23"/>
      <c r="G415" s="23">
        <f t="shared" si="29"/>
        <v>1.6350000000000002</v>
      </c>
      <c r="H415" s="23" t="s">
        <v>14</v>
      </c>
    </row>
    <row r="416" spans="1:8">
      <c r="A416" s="2"/>
      <c r="B416" s="5" t="s">
        <v>173</v>
      </c>
      <c r="C416" s="23">
        <v>1</v>
      </c>
      <c r="D416" s="23">
        <v>1.75</v>
      </c>
      <c r="E416" s="23">
        <v>0.75</v>
      </c>
      <c r="F416" s="23"/>
      <c r="G416" s="23">
        <f t="shared" si="29"/>
        <v>1.3125</v>
      </c>
      <c r="H416" s="23" t="s">
        <v>14</v>
      </c>
    </row>
    <row r="417" spans="1:8">
      <c r="A417" s="2"/>
      <c r="B417" s="5"/>
      <c r="C417" s="23"/>
      <c r="D417" s="23"/>
      <c r="E417" s="23"/>
      <c r="F417" s="23"/>
      <c r="G417" s="23"/>
      <c r="H417" s="23"/>
    </row>
    <row r="418" spans="1:8" ht="28.5">
      <c r="A418" s="2"/>
      <c r="B418" s="5" t="s">
        <v>229</v>
      </c>
      <c r="C418" s="23"/>
      <c r="D418" s="23"/>
      <c r="E418" s="23"/>
      <c r="F418" s="23"/>
      <c r="G418" s="23"/>
      <c r="H418" s="23"/>
    </row>
    <row r="419" spans="1:8">
      <c r="A419" s="2"/>
      <c r="B419" s="5" t="s">
        <v>125</v>
      </c>
      <c r="C419" s="23">
        <v>1</v>
      </c>
      <c r="D419" s="23">
        <v>1.84</v>
      </c>
      <c r="E419" s="23">
        <v>2.4</v>
      </c>
      <c r="F419" s="23"/>
      <c r="G419" s="23">
        <f t="shared" si="29"/>
        <v>4.4160000000000004</v>
      </c>
      <c r="H419" s="23" t="s">
        <v>14</v>
      </c>
    </row>
    <row r="420" spans="1:8">
      <c r="A420" s="2"/>
      <c r="B420" s="5" t="s">
        <v>126</v>
      </c>
      <c r="C420" s="23">
        <v>1</v>
      </c>
      <c r="D420" s="23">
        <v>1.18</v>
      </c>
      <c r="E420" s="23">
        <v>2.4</v>
      </c>
      <c r="F420" s="23"/>
      <c r="G420" s="23">
        <f t="shared" ref="G420:G424" si="37">(C420*D420*E420)</f>
        <v>2.8319999999999999</v>
      </c>
      <c r="H420" s="23" t="s">
        <v>14</v>
      </c>
    </row>
    <row r="421" spans="1:8">
      <c r="A421" s="2"/>
      <c r="B421" s="5" t="s">
        <v>127</v>
      </c>
      <c r="C421" s="23">
        <v>1</v>
      </c>
      <c r="D421" s="23">
        <v>0.83</v>
      </c>
      <c r="E421" s="23">
        <v>2.4</v>
      </c>
      <c r="F421" s="23"/>
      <c r="G421" s="23">
        <f t="shared" si="37"/>
        <v>1.9919999999999998</v>
      </c>
      <c r="H421" s="23" t="s">
        <v>14</v>
      </c>
    </row>
    <row r="422" spans="1:8">
      <c r="A422" s="2"/>
      <c r="B422" s="5" t="s">
        <v>128</v>
      </c>
      <c r="C422" s="23">
        <v>1</v>
      </c>
      <c r="D422" s="23">
        <v>0.68</v>
      </c>
      <c r="E422" s="23">
        <v>2.4</v>
      </c>
      <c r="F422" s="23"/>
      <c r="G422" s="23">
        <f t="shared" si="37"/>
        <v>1.6320000000000001</v>
      </c>
      <c r="H422" s="23" t="s">
        <v>14</v>
      </c>
    </row>
    <row r="423" spans="1:8">
      <c r="A423" s="2"/>
      <c r="B423" s="5" t="s">
        <v>129</v>
      </c>
      <c r="C423" s="23">
        <v>2</v>
      </c>
      <c r="D423" s="23">
        <v>1.1499999999999999</v>
      </c>
      <c r="E423" s="23">
        <v>1.4</v>
      </c>
      <c r="F423" s="23"/>
      <c r="G423" s="23">
        <f t="shared" si="37"/>
        <v>3.2199999999999998</v>
      </c>
      <c r="H423" s="23" t="s">
        <v>14</v>
      </c>
    </row>
    <row r="424" spans="1:8">
      <c r="A424" s="2"/>
      <c r="B424" s="5" t="s">
        <v>173</v>
      </c>
      <c r="C424" s="23">
        <v>2</v>
      </c>
      <c r="D424" s="23">
        <v>1.75</v>
      </c>
      <c r="E424" s="23">
        <v>0.75</v>
      </c>
      <c r="F424" s="23"/>
      <c r="G424" s="23">
        <f t="shared" si="37"/>
        <v>2.625</v>
      </c>
      <c r="H424" s="23" t="s">
        <v>14</v>
      </c>
    </row>
    <row r="425" spans="1:8">
      <c r="A425" s="2"/>
      <c r="B425" s="5"/>
      <c r="C425" s="23"/>
      <c r="D425" s="23"/>
      <c r="E425" s="23"/>
      <c r="F425" s="23"/>
      <c r="G425" s="23"/>
      <c r="H425" s="23"/>
    </row>
    <row r="426" spans="1:8">
      <c r="A426" s="2"/>
      <c r="B426" s="5" t="s">
        <v>202</v>
      </c>
      <c r="C426" s="23"/>
      <c r="D426" s="23"/>
      <c r="E426" s="23"/>
      <c r="F426" s="23"/>
      <c r="G426" s="23"/>
      <c r="H426" s="23"/>
    </row>
    <row r="427" spans="1:8">
      <c r="A427" s="2"/>
      <c r="B427" s="5" t="s">
        <v>125</v>
      </c>
      <c r="C427" s="23">
        <v>1</v>
      </c>
      <c r="D427" s="23">
        <v>1.25</v>
      </c>
      <c r="E427" s="23">
        <v>2.4</v>
      </c>
      <c r="F427" s="23"/>
      <c r="G427" s="23">
        <f t="shared" si="29"/>
        <v>3</v>
      </c>
      <c r="H427" s="23" t="s">
        <v>14</v>
      </c>
    </row>
    <row r="428" spans="1:8">
      <c r="A428" s="2"/>
      <c r="B428" s="5" t="s">
        <v>173</v>
      </c>
      <c r="C428" s="23">
        <v>1</v>
      </c>
      <c r="D428" s="23">
        <v>1.75</v>
      </c>
      <c r="E428" s="23">
        <v>0.75</v>
      </c>
      <c r="F428" s="23"/>
      <c r="G428" s="23">
        <f t="shared" si="29"/>
        <v>1.3125</v>
      </c>
      <c r="H428" s="23" t="s">
        <v>14</v>
      </c>
    </row>
    <row r="429" spans="1:8">
      <c r="A429" s="2"/>
      <c r="B429" s="5"/>
      <c r="C429" s="23"/>
      <c r="D429" s="23"/>
      <c r="E429" s="23"/>
      <c r="F429" s="23"/>
      <c r="G429" s="23"/>
      <c r="H429" s="23"/>
    </row>
    <row r="430" spans="1:8">
      <c r="A430" s="2"/>
      <c r="B430" s="5" t="s">
        <v>176</v>
      </c>
      <c r="C430" s="23"/>
      <c r="D430" s="23"/>
      <c r="E430" s="23"/>
      <c r="F430" s="23"/>
      <c r="G430" s="23"/>
      <c r="H430" s="23"/>
    </row>
    <row r="431" spans="1:8">
      <c r="A431" s="2"/>
      <c r="B431" s="5" t="s">
        <v>125</v>
      </c>
      <c r="C431" s="23">
        <v>1</v>
      </c>
      <c r="D431" s="23">
        <v>1.34</v>
      </c>
      <c r="E431" s="23">
        <v>2.4</v>
      </c>
      <c r="F431" s="23"/>
      <c r="G431" s="23">
        <f t="shared" si="29"/>
        <v>3.2160000000000002</v>
      </c>
      <c r="H431" s="23" t="s">
        <v>14</v>
      </c>
    </row>
    <row r="432" spans="1:8">
      <c r="A432" s="2"/>
      <c r="B432" s="5" t="s">
        <v>126</v>
      </c>
      <c r="C432" s="23">
        <v>1</v>
      </c>
      <c r="D432" s="23">
        <v>1.38</v>
      </c>
      <c r="E432" s="23">
        <v>2.4</v>
      </c>
      <c r="F432" s="23"/>
      <c r="G432" s="23">
        <f t="shared" si="29"/>
        <v>3.3119999999999998</v>
      </c>
      <c r="H432" s="23" t="s">
        <v>14</v>
      </c>
    </row>
    <row r="433" spans="1:8">
      <c r="A433" s="2"/>
      <c r="B433" s="5" t="s">
        <v>129</v>
      </c>
      <c r="C433" s="23">
        <v>1</v>
      </c>
      <c r="D433" s="23">
        <v>1.94</v>
      </c>
      <c r="E433" s="23">
        <v>1.5</v>
      </c>
      <c r="F433" s="23"/>
      <c r="G433" s="23">
        <f t="shared" ref="G433" si="38">(C433*D433*E433)</f>
        <v>2.91</v>
      </c>
      <c r="H433" s="23" t="s">
        <v>14</v>
      </c>
    </row>
    <row r="434" spans="1:8">
      <c r="A434" s="2"/>
      <c r="B434" s="5" t="s">
        <v>173</v>
      </c>
      <c r="C434" s="23">
        <v>1</v>
      </c>
      <c r="D434" s="23">
        <v>1.75</v>
      </c>
      <c r="E434" s="23">
        <v>0.75</v>
      </c>
      <c r="F434" s="23"/>
      <c r="G434" s="23">
        <f t="shared" ref="G434" si="39">(C434*D434*E434)</f>
        <v>1.3125</v>
      </c>
      <c r="H434" s="23" t="s">
        <v>14</v>
      </c>
    </row>
    <row r="435" spans="1:8">
      <c r="A435" s="2"/>
      <c r="B435" s="5"/>
      <c r="C435" s="23"/>
      <c r="D435" s="23"/>
      <c r="E435" s="23"/>
      <c r="F435" s="23"/>
      <c r="G435" s="23"/>
      <c r="H435" s="23"/>
    </row>
    <row r="436" spans="1:8">
      <c r="A436" s="2"/>
      <c r="B436" s="5" t="s">
        <v>177</v>
      </c>
      <c r="C436" s="23"/>
      <c r="D436" s="23"/>
      <c r="E436" s="23"/>
      <c r="F436" s="23"/>
      <c r="G436" s="23"/>
      <c r="H436" s="23"/>
    </row>
    <row r="437" spans="1:8">
      <c r="A437" s="2"/>
      <c r="B437" s="5" t="s">
        <v>125</v>
      </c>
      <c r="C437" s="23">
        <v>1</v>
      </c>
      <c r="D437" s="23">
        <v>2.62</v>
      </c>
      <c r="E437" s="23">
        <v>2.4</v>
      </c>
      <c r="F437" s="23"/>
      <c r="G437" s="23">
        <f t="shared" ref="G437" si="40">(C437*D437*E437)</f>
        <v>6.2880000000000003</v>
      </c>
      <c r="H437" s="23" t="s">
        <v>14</v>
      </c>
    </row>
    <row r="438" spans="1:8">
      <c r="A438" s="2"/>
      <c r="B438" s="5"/>
      <c r="C438" s="23"/>
      <c r="D438" s="23"/>
      <c r="E438" s="23"/>
      <c r="F438" s="23"/>
      <c r="G438" s="23"/>
      <c r="H438" s="23"/>
    </row>
    <row r="439" spans="1:8">
      <c r="A439" s="2"/>
      <c r="B439" s="5" t="s">
        <v>179</v>
      </c>
      <c r="C439" s="23"/>
      <c r="D439" s="23"/>
      <c r="E439" s="23"/>
      <c r="F439" s="23"/>
      <c r="G439" s="23"/>
      <c r="H439" s="23"/>
    </row>
    <row r="440" spans="1:8">
      <c r="A440" s="2"/>
      <c r="B440" s="5" t="s">
        <v>125</v>
      </c>
      <c r="C440" s="23">
        <v>1</v>
      </c>
      <c r="D440" s="23">
        <v>1.43</v>
      </c>
      <c r="E440" s="23">
        <v>2.4</v>
      </c>
      <c r="F440" s="23"/>
      <c r="G440" s="23">
        <f t="shared" ref="G440:G442" si="41">(C440*D440*E440)</f>
        <v>3.4319999999999999</v>
      </c>
      <c r="H440" s="23" t="s">
        <v>14</v>
      </c>
    </row>
    <row r="441" spans="1:8">
      <c r="A441" s="2"/>
      <c r="B441" s="5" t="s">
        <v>129</v>
      </c>
      <c r="C441" s="23">
        <v>1</v>
      </c>
      <c r="D441" s="23">
        <v>1.29</v>
      </c>
      <c r="E441" s="23">
        <v>1.61</v>
      </c>
      <c r="F441" s="23"/>
      <c r="G441" s="23">
        <f t="shared" si="41"/>
        <v>2.0769000000000002</v>
      </c>
      <c r="H441" s="23" t="s">
        <v>14</v>
      </c>
    </row>
    <row r="442" spans="1:8">
      <c r="A442" s="2"/>
      <c r="B442" s="5" t="s">
        <v>173</v>
      </c>
      <c r="C442" s="23">
        <v>1</v>
      </c>
      <c r="D442" s="23">
        <v>1.75</v>
      </c>
      <c r="E442" s="23">
        <v>0.75</v>
      </c>
      <c r="F442" s="23"/>
      <c r="G442" s="23">
        <f t="shared" si="41"/>
        <v>1.3125</v>
      </c>
      <c r="H442" s="23" t="s">
        <v>14</v>
      </c>
    </row>
    <row r="443" spans="1:8">
      <c r="A443" s="2"/>
      <c r="B443" s="43"/>
      <c r="C443" s="23"/>
      <c r="D443" s="23"/>
      <c r="E443" s="23"/>
      <c r="F443" s="23"/>
      <c r="G443" s="23"/>
      <c r="H443" s="23"/>
    </row>
    <row r="444" spans="1:8">
      <c r="A444" s="2"/>
      <c r="B444" s="5" t="s">
        <v>180</v>
      </c>
      <c r="C444" s="23"/>
      <c r="D444" s="23"/>
      <c r="E444" s="23"/>
      <c r="F444" s="23"/>
      <c r="G444" s="23"/>
      <c r="H444" s="23"/>
    </row>
    <row r="445" spans="1:8">
      <c r="A445" s="2"/>
      <c r="B445" s="5" t="s">
        <v>125</v>
      </c>
      <c r="C445" s="23">
        <v>1</v>
      </c>
      <c r="D445" s="23">
        <v>1.43</v>
      </c>
      <c r="E445" s="23">
        <v>2.4</v>
      </c>
      <c r="F445" s="23"/>
      <c r="G445" s="23">
        <f t="shared" ref="G445:G446" si="42">(C445*D445*E445)</f>
        <v>3.4319999999999999</v>
      </c>
      <c r="H445" s="23" t="s">
        <v>14</v>
      </c>
    </row>
    <row r="446" spans="1:8">
      <c r="A446" s="2"/>
      <c r="B446" s="5" t="s">
        <v>126</v>
      </c>
      <c r="C446" s="23">
        <v>1</v>
      </c>
      <c r="D446" s="23">
        <v>1.67</v>
      </c>
      <c r="E446" s="23">
        <v>2.4</v>
      </c>
      <c r="F446" s="23"/>
      <c r="G446" s="23">
        <f t="shared" si="42"/>
        <v>4.008</v>
      </c>
      <c r="H446" s="23" t="s">
        <v>14</v>
      </c>
    </row>
    <row r="447" spans="1:8">
      <c r="A447" s="2"/>
      <c r="B447" s="5" t="s">
        <v>127</v>
      </c>
      <c r="C447" s="23">
        <v>1</v>
      </c>
      <c r="D447" s="23">
        <v>0.85</v>
      </c>
      <c r="E447" s="23">
        <v>2.4</v>
      </c>
      <c r="F447" s="23"/>
      <c r="G447" s="23">
        <f t="shared" ref="G447" si="43">(C447*D447*E447)</f>
        <v>2.04</v>
      </c>
      <c r="H447" s="23" t="s">
        <v>14</v>
      </c>
    </row>
    <row r="448" spans="1:8">
      <c r="A448" s="2"/>
      <c r="B448" s="5" t="s">
        <v>128</v>
      </c>
      <c r="C448" s="23">
        <v>1</v>
      </c>
      <c r="D448" s="23">
        <v>1.22</v>
      </c>
      <c r="E448" s="23">
        <v>2.4</v>
      </c>
      <c r="F448" s="23"/>
      <c r="G448" s="23">
        <v>2.9279999999999999</v>
      </c>
      <c r="H448" s="23" t="s">
        <v>14</v>
      </c>
    </row>
    <row r="449" spans="1:8">
      <c r="A449" s="2"/>
      <c r="B449" s="5" t="s">
        <v>129</v>
      </c>
      <c r="C449" s="23">
        <v>2</v>
      </c>
      <c r="D449" s="23">
        <v>1.4</v>
      </c>
      <c r="E449" s="23">
        <v>1.38</v>
      </c>
      <c r="F449" s="23"/>
      <c r="G449" s="23">
        <f t="shared" ref="G449" si="44">(C449*D449*E449)</f>
        <v>3.8639999999999994</v>
      </c>
      <c r="H449" s="23" t="s">
        <v>14</v>
      </c>
    </row>
    <row r="450" spans="1:8">
      <c r="A450" s="2"/>
      <c r="B450" s="5" t="s">
        <v>173</v>
      </c>
      <c r="C450" s="23">
        <v>3</v>
      </c>
      <c r="D450" s="23">
        <v>1.75</v>
      </c>
      <c r="E450" s="23">
        <v>0.75</v>
      </c>
      <c r="F450" s="23"/>
      <c r="G450" s="23">
        <v>3.9375</v>
      </c>
      <c r="H450" s="23" t="s">
        <v>14</v>
      </c>
    </row>
    <row r="451" spans="1:8">
      <c r="A451" s="2"/>
      <c r="B451" s="5"/>
      <c r="C451" s="23"/>
      <c r="D451" s="23"/>
      <c r="E451" s="23"/>
      <c r="F451" s="23"/>
      <c r="G451" s="23"/>
      <c r="H451" s="23"/>
    </row>
    <row r="452" spans="1:8">
      <c r="A452" s="2"/>
      <c r="B452" s="5" t="s">
        <v>181</v>
      </c>
      <c r="C452" s="23"/>
      <c r="D452" s="23"/>
      <c r="E452" s="23"/>
      <c r="F452" s="23"/>
      <c r="G452" s="23"/>
      <c r="H452" s="23"/>
    </row>
    <row r="453" spans="1:8">
      <c r="A453" s="2"/>
      <c r="B453" s="5" t="s">
        <v>129</v>
      </c>
      <c r="C453" s="23">
        <v>2</v>
      </c>
      <c r="D453" s="23">
        <v>1.4</v>
      </c>
      <c r="E453" s="23">
        <v>1.38</v>
      </c>
      <c r="F453" s="23"/>
      <c r="G453" s="23">
        <f t="shared" ref="G453:G510" si="45">(C453*D453*E453)</f>
        <v>3.8639999999999994</v>
      </c>
      <c r="H453" s="23" t="s">
        <v>14</v>
      </c>
    </row>
    <row r="454" spans="1:8">
      <c r="A454" s="2"/>
      <c r="B454" s="5" t="s">
        <v>125</v>
      </c>
      <c r="C454" s="23">
        <v>1</v>
      </c>
      <c r="D454" s="23">
        <v>0.78</v>
      </c>
      <c r="E454" s="23">
        <v>2.1</v>
      </c>
      <c r="F454" s="23"/>
      <c r="G454" s="23">
        <f t="shared" si="45"/>
        <v>1.6380000000000001</v>
      </c>
      <c r="H454" s="23" t="s">
        <v>14</v>
      </c>
    </row>
    <row r="455" spans="1:8">
      <c r="A455" s="2"/>
      <c r="B455" s="5"/>
      <c r="C455" s="23"/>
      <c r="D455" s="23"/>
      <c r="E455" s="23"/>
      <c r="F455" s="23"/>
      <c r="G455" s="23"/>
      <c r="H455" s="23"/>
    </row>
    <row r="456" spans="1:8">
      <c r="A456" s="2"/>
      <c r="B456" s="5" t="s">
        <v>182</v>
      </c>
      <c r="C456" s="23"/>
      <c r="D456" s="23"/>
      <c r="E456" s="23"/>
      <c r="F456" s="23"/>
      <c r="G456" s="23"/>
      <c r="H456" s="23"/>
    </row>
    <row r="457" spans="1:8">
      <c r="A457" s="2"/>
      <c r="B457" s="5" t="s">
        <v>129</v>
      </c>
      <c r="C457" s="23">
        <v>2</v>
      </c>
      <c r="D457" s="23">
        <v>1.7749999999999999</v>
      </c>
      <c r="E457" s="23">
        <v>1.38</v>
      </c>
      <c r="F457" s="23"/>
      <c r="G457" s="23">
        <f t="shared" ref="G457:G458" si="46">(C457*D457*E457)</f>
        <v>4.8989999999999991</v>
      </c>
      <c r="H457" s="23" t="s">
        <v>14</v>
      </c>
    </row>
    <row r="458" spans="1:8">
      <c r="A458" s="2"/>
      <c r="B458" s="5" t="s">
        <v>125</v>
      </c>
      <c r="C458" s="23">
        <v>1</v>
      </c>
      <c r="D458" s="23">
        <v>0.82</v>
      </c>
      <c r="E458" s="23">
        <v>2.1</v>
      </c>
      <c r="F458" s="23"/>
      <c r="G458" s="23">
        <f t="shared" si="46"/>
        <v>1.722</v>
      </c>
      <c r="H458" s="23" t="s">
        <v>14</v>
      </c>
    </row>
    <row r="459" spans="1:8">
      <c r="A459" s="2"/>
      <c r="B459" s="5"/>
      <c r="C459" s="23"/>
      <c r="D459" s="23"/>
      <c r="E459" s="23"/>
      <c r="F459" s="23"/>
      <c r="G459" s="23"/>
      <c r="H459" s="23"/>
    </row>
    <row r="460" spans="1:8">
      <c r="A460" s="2"/>
      <c r="B460" s="5" t="s">
        <v>183</v>
      </c>
      <c r="C460" s="23"/>
      <c r="D460" s="23"/>
      <c r="E460" s="23"/>
      <c r="F460" s="23"/>
      <c r="G460" s="23"/>
      <c r="H460" s="23"/>
    </row>
    <row r="461" spans="1:8">
      <c r="A461" s="2"/>
      <c r="B461" s="5" t="s">
        <v>129</v>
      </c>
      <c r="C461" s="23">
        <v>1</v>
      </c>
      <c r="D461" s="23">
        <v>0.82</v>
      </c>
      <c r="E461" s="23">
        <v>1.38</v>
      </c>
      <c r="F461" s="23"/>
      <c r="G461" s="23">
        <f t="shared" si="45"/>
        <v>1.1315999999999999</v>
      </c>
      <c r="H461" s="23" t="s">
        <v>14</v>
      </c>
    </row>
    <row r="462" spans="1:8">
      <c r="A462" s="2"/>
      <c r="B462" s="5" t="s">
        <v>125</v>
      </c>
      <c r="C462" s="23">
        <v>1</v>
      </c>
      <c r="D462" s="23">
        <v>1.165</v>
      </c>
      <c r="E462" s="23">
        <v>2.1</v>
      </c>
      <c r="F462" s="23"/>
      <c r="G462" s="23">
        <f t="shared" si="45"/>
        <v>2.4465000000000003</v>
      </c>
      <c r="H462" s="23" t="s">
        <v>14</v>
      </c>
    </row>
    <row r="463" spans="1:8">
      <c r="A463" s="2"/>
      <c r="B463" s="5"/>
      <c r="C463" s="23"/>
      <c r="D463" s="23"/>
      <c r="E463" s="23"/>
      <c r="F463" s="23"/>
      <c r="G463" s="23"/>
      <c r="H463" s="23"/>
    </row>
    <row r="464" spans="1:8">
      <c r="A464" s="2"/>
      <c r="B464" s="5" t="s">
        <v>184</v>
      </c>
      <c r="C464" s="23"/>
      <c r="D464" s="23"/>
      <c r="E464" s="23"/>
      <c r="F464" s="23"/>
      <c r="G464" s="23"/>
      <c r="H464" s="23"/>
    </row>
    <row r="465" spans="1:8">
      <c r="A465" s="2"/>
      <c r="B465" s="5" t="s">
        <v>125</v>
      </c>
      <c r="C465" s="23">
        <v>1</v>
      </c>
      <c r="D465" s="23">
        <v>1.01</v>
      </c>
      <c r="E465" s="23">
        <v>2.1</v>
      </c>
      <c r="F465" s="23"/>
      <c r="G465" s="23">
        <f t="shared" ref="G465" si="47">(C465*D465*E465)</f>
        <v>2.121</v>
      </c>
      <c r="H465" s="23" t="s">
        <v>14</v>
      </c>
    </row>
    <row r="466" spans="1:8">
      <c r="A466" s="2"/>
      <c r="B466" s="5" t="s">
        <v>126</v>
      </c>
      <c r="C466" s="23">
        <v>1</v>
      </c>
      <c r="D466" s="23">
        <v>0.99</v>
      </c>
      <c r="E466" s="23">
        <v>2.4</v>
      </c>
      <c r="F466" s="23"/>
      <c r="G466" s="23">
        <f t="shared" ref="G466" si="48">(C466*D466*E466)</f>
        <v>2.3759999999999999</v>
      </c>
      <c r="H466" s="23" t="s">
        <v>14</v>
      </c>
    </row>
    <row r="467" spans="1:8">
      <c r="A467" s="2"/>
      <c r="B467" s="5"/>
      <c r="C467" s="23"/>
      <c r="D467" s="23"/>
      <c r="E467" s="23"/>
      <c r="F467" s="23"/>
      <c r="G467" s="23"/>
      <c r="H467" s="23"/>
    </row>
    <row r="468" spans="1:8">
      <c r="A468" s="2"/>
      <c r="B468" s="5" t="s">
        <v>185</v>
      </c>
      <c r="C468" s="23"/>
      <c r="D468" s="23"/>
      <c r="E468" s="23"/>
      <c r="F468" s="23"/>
      <c r="G468" s="23"/>
      <c r="H468" s="23"/>
    </row>
    <row r="469" spans="1:8">
      <c r="A469" s="2"/>
      <c r="B469" s="5" t="s">
        <v>125</v>
      </c>
      <c r="C469" s="23">
        <v>1</v>
      </c>
      <c r="D469" s="23">
        <v>1.22</v>
      </c>
      <c r="E469" s="23">
        <v>2.4</v>
      </c>
      <c r="F469" s="23"/>
      <c r="G469" s="23">
        <f t="shared" ref="G469:G472" si="49">(C469*D469*E469)</f>
        <v>2.9279999999999999</v>
      </c>
      <c r="H469" s="23" t="s">
        <v>14</v>
      </c>
    </row>
    <row r="470" spans="1:8">
      <c r="A470" s="2"/>
      <c r="B470" s="5" t="s">
        <v>126</v>
      </c>
      <c r="C470" s="23">
        <v>1</v>
      </c>
      <c r="D470" s="23">
        <v>0.74</v>
      </c>
      <c r="E470" s="23">
        <v>2.4</v>
      </c>
      <c r="F470" s="23"/>
      <c r="G470" s="23">
        <f t="shared" ref="G470" si="50">(C470*D470*E470)</f>
        <v>1.776</v>
      </c>
      <c r="H470" s="23" t="s">
        <v>14</v>
      </c>
    </row>
    <row r="471" spans="1:8">
      <c r="A471" s="2"/>
      <c r="B471" s="5" t="s">
        <v>129</v>
      </c>
      <c r="C471" s="23">
        <v>1</v>
      </c>
      <c r="D471" s="23">
        <v>1.25</v>
      </c>
      <c r="E471" s="23">
        <v>1.61</v>
      </c>
      <c r="F471" s="23"/>
      <c r="G471" s="23">
        <f t="shared" si="49"/>
        <v>2.0125000000000002</v>
      </c>
      <c r="H471" s="23" t="s">
        <v>14</v>
      </c>
    </row>
    <row r="472" spans="1:8">
      <c r="A472" s="2"/>
      <c r="B472" s="5" t="s">
        <v>173</v>
      </c>
      <c r="C472" s="23">
        <v>2</v>
      </c>
      <c r="D472" s="23">
        <v>1.75</v>
      </c>
      <c r="E472" s="23">
        <v>0.75</v>
      </c>
      <c r="F472" s="23"/>
      <c r="G472" s="23">
        <f t="shared" si="49"/>
        <v>2.625</v>
      </c>
      <c r="H472" s="23" t="s">
        <v>14</v>
      </c>
    </row>
    <row r="473" spans="1:8">
      <c r="A473" s="2"/>
      <c r="B473" s="5"/>
      <c r="C473" s="23"/>
      <c r="D473" s="23"/>
      <c r="E473" s="23"/>
      <c r="F473" s="23"/>
      <c r="G473" s="23"/>
      <c r="H473" s="23"/>
    </row>
    <row r="474" spans="1:8" ht="28.5">
      <c r="A474" s="2"/>
      <c r="B474" s="5" t="s">
        <v>186</v>
      </c>
      <c r="C474" s="23"/>
      <c r="D474" s="23"/>
      <c r="E474" s="23"/>
      <c r="F474" s="23"/>
      <c r="G474" s="23"/>
      <c r="H474" s="23"/>
    </row>
    <row r="475" spans="1:8">
      <c r="A475" s="2"/>
      <c r="B475" s="5" t="s">
        <v>125</v>
      </c>
      <c r="C475" s="23">
        <v>1</v>
      </c>
      <c r="D475" s="23">
        <v>1.38</v>
      </c>
      <c r="E475" s="23">
        <v>2.4</v>
      </c>
      <c r="F475" s="23"/>
      <c r="G475" s="23">
        <f t="shared" ref="G475:G476" si="51">(C475*D475*E475)</f>
        <v>3.3119999999999998</v>
      </c>
      <c r="H475" s="23" t="s">
        <v>14</v>
      </c>
    </row>
    <row r="476" spans="1:8">
      <c r="A476" s="2"/>
      <c r="B476" s="5" t="s">
        <v>126</v>
      </c>
      <c r="C476" s="23">
        <v>1</v>
      </c>
      <c r="D476" s="23">
        <v>2.7</v>
      </c>
      <c r="E476" s="23">
        <v>2.4</v>
      </c>
      <c r="F476" s="23"/>
      <c r="G476" s="23">
        <f t="shared" si="51"/>
        <v>6.48</v>
      </c>
      <c r="H476" s="23" t="s">
        <v>14</v>
      </c>
    </row>
    <row r="477" spans="1:8">
      <c r="A477" s="2"/>
      <c r="B477" s="5" t="s">
        <v>127</v>
      </c>
      <c r="C477" s="23">
        <v>1</v>
      </c>
      <c r="D477" s="23">
        <v>2.62</v>
      </c>
      <c r="E477" s="23">
        <v>2.4</v>
      </c>
      <c r="F477" s="23"/>
      <c r="G477" s="23">
        <f t="shared" ref="G477" si="52">(C477*D477*E477)</f>
        <v>6.2880000000000003</v>
      </c>
      <c r="H477" s="23" t="s">
        <v>14</v>
      </c>
    </row>
    <row r="478" spans="1:8">
      <c r="A478" s="2"/>
      <c r="B478" s="5"/>
      <c r="C478" s="23"/>
      <c r="D478" s="23"/>
      <c r="E478" s="23"/>
      <c r="F478" s="23"/>
      <c r="G478" s="23"/>
      <c r="H478" s="23"/>
    </row>
    <row r="479" spans="1:8">
      <c r="A479" s="2"/>
      <c r="B479" s="5" t="s">
        <v>188</v>
      </c>
      <c r="C479" s="23"/>
      <c r="D479" s="23"/>
      <c r="E479" s="23"/>
      <c r="F479" s="23"/>
      <c r="G479" s="23"/>
      <c r="H479" s="23"/>
    </row>
    <row r="480" spans="1:8">
      <c r="A480" s="2"/>
      <c r="B480" s="5" t="s">
        <v>125</v>
      </c>
      <c r="C480" s="23">
        <v>1</v>
      </c>
      <c r="D480" s="23">
        <v>2.7</v>
      </c>
      <c r="E480" s="23">
        <v>2.4</v>
      </c>
      <c r="F480" s="23"/>
      <c r="G480" s="23">
        <f t="shared" ref="G480:G484" si="53">(C480*D480*E480)</f>
        <v>6.48</v>
      </c>
      <c r="H480" s="23" t="s">
        <v>14</v>
      </c>
    </row>
    <row r="481" spans="1:8">
      <c r="A481" s="2"/>
      <c r="B481" s="5" t="s">
        <v>126</v>
      </c>
      <c r="C481" s="23">
        <v>1</v>
      </c>
      <c r="D481" s="23">
        <v>1.33</v>
      </c>
      <c r="E481" s="23">
        <v>2.4</v>
      </c>
      <c r="F481" s="23"/>
      <c r="G481" s="23">
        <f t="shared" ref="G481:G482" si="54">(C481*D481*E481)</f>
        <v>3.1920000000000002</v>
      </c>
      <c r="H481" s="23" t="s">
        <v>14</v>
      </c>
    </row>
    <row r="482" spans="1:8">
      <c r="A482" s="2"/>
      <c r="B482" s="5" t="s">
        <v>127</v>
      </c>
      <c r="C482" s="23">
        <v>1</v>
      </c>
      <c r="D482" s="23">
        <v>1.43</v>
      </c>
      <c r="E482" s="23">
        <v>2.4</v>
      </c>
      <c r="F482" s="23"/>
      <c r="G482" s="23">
        <f t="shared" si="54"/>
        <v>3.4319999999999999</v>
      </c>
      <c r="H482" s="23" t="s">
        <v>14</v>
      </c>
    </row>
    <row r="483" spans="1:8">
      <c r="A483" s="2"/>
      <c r="B483" s="5" t="s">
        <v>129</v>
      </c>
      <c r="C483" s="23">
        <v>1</v>
      </c>
      <c r="D483" s="23">
        <v>1.18</v>
      </c>
      <c r="E483" s="23">
        <v>1.38</v>
      </c>
      <c r="F483" s="23"/>
      <c r="G483" s="23">
        <f t="shared" si="53"/>
        <v>1.6283999999999998</v>
      </c>
      <c r="H483" s="23" t="s">
        <v>14</v>
      </c>
    </row>
    <row r="484" spans="1:8">
      <c r="A484" s="2"/>
      <c r="B484" s="5" t="s">
        <v>173</v>
      </c>
      <c r="C484" s="23">
        <v>2</v>
      </c>
      <c r="D484" s="23">
        <v>1.75</v>
      </c>
      <c r="E484" s="23">
        <v>0.75</v>
      </c>
      <c r="F484" s="23"/>
      <c r="G484" s="23">
        <f t="shared" si="53"/>
        <v>2.625</v>
      </c>
      <c r="H484" s="23" t="s">
        <v>14</v>
      </c>
    </row>
    <row r="485" spans="1:8">
      <c r="A485" s="2"/>
      <c r="B485" s="5"/>
      <c r="C485" s="23"/>
      <c r="D485" s="23"/>
      <c r="E485" s="23"/>
      <c r="F485" s="23"/>
      <c r="G485" s="23"/>
      <c r="H485" s="23"/>
    </row>
    <row r="486" spans="1:8">
      <c r="A486" s="2"/>
      <c r="B486" s="5" t="s">
        <v>189</v>
      </c>
      <c r="C486" s="23"/>
      <c r="D486" s="23"/>
      <c r="E486" s="23"/>
      <c r="F486" s="23"/>
      <c r="G486" s="23"/>
      <c r="H486" s="23"/>
    </row>
    <row r="487" spans="1:8">
      <c r="A487" s="2"/>
      <c r="B487" s="5" t="s">
        <v>125</v>
      </c>
      <c r="C487" s="23">
        <v>1</v>
      </c>
      <c r="D487" s="23">
        <v>1.1399999999999999</v>
      </c>
      <c r="E487" s="23">
        <v>2.4</v>
      </c>
      <c r="F487" s="23"/>
      <c r="G487" s="23">
        <f t="shared" ref="G487:G491" si="55">(C487*D487*E487)</f>
        <v>2.7359999999999998</v>
      </c>
      <c r="H487" s="23" t="s">
        <v>14</v>
      </c>
    </row>
    <row r="488" spans="1:8">
      <c r="A488" s="2"/>
      <c r="B488" s="5" t="s">
        <v>126</v>
      </c>
      <c r="C488" s="23">
        <v>1</v>
      </c>
      <c r="D488" s="23">
        <v>1.17</v>
      </c>
      <c r="E488" s="23">
        <v>2.4</v>
      </c>
      <c r="F488" s="23"/>
      <c r="G488" s="23">
        <f t="shared" si="55"/>
        <v>2.8079999999999998</v>
      </c>
      <c r="H488" s="23" t="s">
        <v>14</v>
      </c>
    </row>
    <row r="489" spans="1:8">
      <c r="A489" s="2"/>
      <c r="B489" s="5" t="s">
        <v>127</v>
      </c>
      <c r="C489" s="23">
        <v>1</v>
      </c>
      <c r="D489" s="23">
        <v>1.42</v>
      </c>
      <c r="E489" s="23">
        <v>2.4</v>
      </c>
      <c r="F489" s="23"/>
      <c r="G489" s="23">
        <f t="shared" si="55"/>
        <v>3.4079999999999999</v>
      </c>
      <c r="H489" s="23" t="s">
        <v>14</v>
      </c>
    </row>
    <row r="490" spans="1:8">
      <c r="A490" s="2"/>
      <c r="B490" s="5" t="s">
        <v>129</v>
      </c>
      <c r="C490" s="23">
        <v>1</v>
      </c>
      <c r="D490" s="23">
        <v>1.39</v>
      </c>
      <c r="E490" s="23">
        <v>1.38</v>
      </c>
      <c r="F490" s="23"/>
      <c r="G490" s="23">
        <f t="shared" si="55"/>
        <v>1.9181999999999997</v>
      </c>
      <c r="H490" s="23" t="s">
        <v>14</v>
      </c>
    </row>
    <row r="491" spans="1:8">
      <c r="A491" s="2"/>
      <c r="B491" s="5" t="s">
        <v>173</v>
      </c>
      <c r="C491" s="23">
        <v>3</v>
      </c>
      <c r="D491" s="23">
        <v>1.75</v>
      </c>
      <c r="E491" s="23">
        <v>0.75</v>
      </c>
      <c r="F491" s="23"/>
      <c r="G491" s="23">
        <f t="shared" si="55"/>
        <v>3.9375</v>
      </c>
      <c r="H491" s="23" t="s">
        <v>14</v>
      </c>
    </row>
    <row r="492" spans="1:8">
      <c r="A492" s="2"/>
      <c r="B492" s="5"/>
      <c r="C492" s="23"/>
      <c r="D492" s="23"/>
      <c r="E492" s="23"/>
      <c r="F492" s="23"/>
      <c r="G492" s="23"/>
      <c r="H492" s="23"/>
    </row>
    <row r="493" spans="1:8">
      <c r="A493" s="2"/>
      <c r="B493" s="5" t="s">
        <v>187</v>
      </c>
      <c r="C493" s="23"/>
      <c r="D493" s="23"/>
      <c r="E493" s="23"/>
      <c r="F493" s="23"/>
      <c r="G493" s="23"/>
      <c r="H493" s="23"/>
    </row>
    <row r="494" spans="1:8">
      <c r="A494" s="2"/>
      <c r="B494" s="5" t="s">
        <v>125</v>
      </c>
      <c r="C494" s="23">
        <v>1</v>
      </c>
      <c r="D494" s="23">
        <v>1.41</v>
      </c>
      <c r="E494" s="23">
        <v>2.4</v>
      </c>
      <c r="F494" s="23"/>
      <c r="G494" s="23">
        <f t="shared" ref="G494:G497" si="56">(C494*D494*E494)</f>
        <v>3.3839999999999999</v>
      </c>
      <c r="H494" s="23" t="s">
        <v>14</v>
      </c>
    </row>
    <row r="495" spans="1:8">
      <c r="A495" s="2"/>
      <c r="B495" s="5" t="s">
        <v>126</v>
      </c>
      <c r="C495" s="23">
        <v>1</v>
      </c>
      <c r="D495" s="23">
        <v>0.94</v>
      </c>
      <c r="E495" s="23">
        <v>2.4</v>
      </c>
      <c r="F495" s="23"/>
      <c r="G495" s="23">
        <f t="shared" si="56"/>
        <v>2.2559999999999998</v>
      </c>
      <c r="H495" s="23" t="s">
        <v>14</v>
      </c>
    </row>
    <row r="496" spans="1:8">
      <c r="A496" s="2"/>
      <c r="B496" s="5" t="s">
        <v>129</v>
      </c>
      <c r="C496" s="23">
        <v>1</v>
      </c>
      <c r="D496" s="23">
        <v>1.595</v>
      </c>
      <c r="E496" s="23">
        <v>1.61</v>
      </c>
      <c r="F496" s="23"/>
      <c r="G496" s="23">
        <f t="shared" si="56"/>
        <v>2.5679500000000002</v>
      </c>
      <c r="H496" s="23" t="s">
        <v>14</v>
      </c>
    </row>
    <row r="497" spans="1:8">
      <c r="A497" s="2"/>
      <c r="B497" s="5" t="s">
        <v>173</v>
      </c>
      <c r="C497" s="23">
        <v>1</v>
      </c>
      <c r="D497" s="23">
        <v>1.75</v>
      </c>
      <c r="E497" s="23">
        <v>0.75</v>
      </c>
      <c r="F497" s="23"/>
      <c r="G497" s="23">
        <f t="shared" si="56"/>
        <v>1.3125</v>
      </c>
      <c r="H497" s="23" t="s">
        <v>14</v>
      </c>
    </row>
    <row r="498" spans="1:8">
      <c r="A498" s="2"/>
      <c r="B498" s="5"/>
      <c r="C498" s="23"/>
      <c r="D498" s="23"/>
      <c r="E498" s="23"/>
      <c r="F498" s="23"/>
      <c r="G498" s="23"/>
      <c r="H498" s="23"/>
    </row>
    <row r="499" spans="1:8">
      <c r="A499" s="2"/>
      <c r="B499" s="5" t="s">
        <v>191</v>
      </c>
      <c r="C499" s="23"/>
      <c r="D499" s="23"/>
      <c r="E499" s="23"/>
      <c r="F499" s="23"/>
      <c r="G499" s="23"/>
      <c r="H499" s="23"/>
    </row>
    <row r="500" spans="1:8">
      <c r="A500" s="2"/>
      <c r="B500" s="5" t="s">
        <v>125</v>
      </c>
      <c r="C500" s="23">
        <v>1</v>
      </c>
      <c r="D500" s="23">
        <v>1.1200000000000001</v>
      </c>
      <c r="E500" s="23">
        <v>2.1</v>
      </c>
      <c r="F500" s="23"/>
      <c r="G500" s="23">
        <f t="shared" si="45"/>
        <v>2.3520000000000003</v>
      </c>
      <c r="H500" s="23" t="s">
        <v>14</v>
      </c>
    </row>
    <row r="501" spans="1:8">
      <c r="A501" s="2"/>
      <c r="B501" s="5" t="s">
        <v>126</v>
      </c>
      <c r="C501" s="23">
        <v>1</v>
      </c>
      <c r="D501" s="23">
        <v>1.32</v>
      </c>
      <c r="E501" s="23">
        <v>2.1</v>
      </c>
      <c r="F501" s="23"/>
      <c r="G501" s="23">
        <f t="shared" si="45"/>
        <v>2.7720000000000002</v>
      </c>
      <c r="H501" s="23" t="s">
        <v>14</v>
      </c>
    </row>
    <row r="502" spans="1:8">
      <c r="A502" s="2"/>
      <c r="B502" s="5" t="s">
        <v>127</v>
      </c>
      <c r="C502" s="23">
        <v>1</v>
      </c>
      <c r="D502" s="23">
        <v>1.18</v>
      </c>
      <c r="E502" s="23">
        <v>2.1</v>
      </c>
      <c r="F502" s="23"/>
      <c r="G502" s="23">
        <f t="shared" si="45"/>
        <v>2.4779999999999998</v>
      </c>
      <c r="H502" s="23" t="s">
        <v>14</v>
      </c>
    </row>
    <row r="503" spans="1:8">
      <c r="A503" s="2"/>
      <c r="B503" s="5" t="s">
        <v>129</v>
      </c>
      <c r="C503" s="23">
        <v>1</v>
      </c>
      <c r="D503" s="23">
        <v>1.42</v>
      </c>
      <c r="E503" s="23">
        <v>1.56</v>
      </c>
      <c r="F503" s="23"/>
      <c r="G503" s="23">
        <f t="shared" si="45"/>
        <v>2.2151999999999998</v>
      </c>
      <c r="H503" s="23" t="s">
        <v>14</v>
      </c>
    </row>
    <row r="504" spans="1:8">
      <c r="A504" s="2"/>
      <c r="B504" s="5" t="s">
        <v>130</v>
      </c>
      <c r="C504" s="23">
        <v>1</v>
      </c>
      <c r="D504" s="23">
        <v>3.2349999999999999</v>
      </c>
      <c r="E504" s="23">
        <v>1.56</v>
      </c>
      <c r="F504" s="23"/>
      <c r="G504" s="23">
        <f t="shared" si="45"/>
        <v>5.0465999999999998</v>
      </c>
      <c r="H504" s="23" t="s">
        <v>14</v>
      </c>
    </row>
    <row r="505" spans="1:8">
      <c r="A505" s="2"/>
      <c r="B505" s="5"/>
      <c r="C505" s="23"/>
      <c r="D505" s="23"/>
      <c r="E505" s="23"/>
      <c r="F505" s="23"/>
      <c r="G505" s="23"/>
      <c r="H505" s="23"/>
    </row>
    <row r="506" spans="1:8">
      <c r="A506" s="2"/>
      <c r="B506" s="5" t="s">
        <v>192</v>
      </c>
      <c r="C506" s="23"/>
      <c r="D506" s="23"/>
      <c r="E506" s="23"/>
      <c r="F506" s="23"/>
      <c r="G506" s="23"/>
      <c r="H506" s="23"/>
    </row>
    <row r="507" spans="1:8">
      <c r="A507" s="2"/>
      <c r="B507" s="5" t="s">
        <v>125</v>
      </c>
      <c r="C507" s="23">
        <v>3</v>
      </c>
      <c r="D507" s="23">
        <v>1.18</v>
      </c>
      <c r="E507" s="23">
        <v>2.1</v>
      </c>
      <c r="F507" s="23"/>
      <c r="G507" s="23">
        <f t="shared" ref="G507" si="57">(C507*D507*E507)</f>
        <v>7.4340000000000002</v>
      </c>
      <c r="H507" s="23" t="s">
        <v>14</v>
      </c>
    </row>
    <row r="508" spans="1:8">
      <c r="A508" s="2"/>
      <c r="B508" s="5"/>
      <c r="C508" s="23"/>
      <c r="D508" s="23"/>
      <c r="E508" s="23"/>
      <c r="F508" s="23"/>
      <c r="G508" s="23"/>
      <c r="H508" s="23"/>
    </row>
    <row r="509" spans="1:8">
      <c r="A509" s="2"/>
      <c r="B509" s="5" t="s">
        <v>193</v>
      </c>
      <c r="C509" s="23"/>
      <c r="D509" s="23"/>
      <c r="E509" s="23"/>
      <c r="F509" s="23"/>
      <c r="G509" s="23"/>
      <c r="H509" s="23"/>
    </row>
    <row r="510" spans="1:8">
      <c r="A510" s="2"/>
      <c r="B510" s="5" t="s">
        <v>125</v>
      </c>
      <c r="C510" s="23">
        <v>1</v>
      </c>
      <c r="D510" s="23">
        <v>1.18</v>
      </c>
      <c r="E510" s="23">
        <v>1.89</v>
      </c>
      <c r="F510" s="23"/>
      <c r="G510" s="23">
        <f t="shared" si="45"/>
        <v>2.2302</v>
      </c>
      <c r="H510" s="23" t="s">
        <v>14</v>
      </c>
    </row>
    <row r="511" spans="1:8">
      <c r="A511" s="2"/>
      <c r="B511" s="5" t="s">
        <v>129</v>
      </c>
      <c r="C511" s="23">
        <v>2</v>
      </c>
      <c r="D511" s="23">
        <v>1.2</v>
      </c>
      <c r="E511" s="23">
        <v>1.28</v>
      </c>
      <c r="F511" s="23"/>
      <c r="G511" s="23">
        <f t="shared" ref="G511:G512" si="58">(C511*D511*E511)</f>
        <v>3.0720000000000001</v>
      </c>
      <c r="H511" s="23" t="s">
        <v>14</v>
      </c>
    </row>
    <row r="512" spans="1:8">
      <c r="A512" s="2"/>
      <c r="B512" s="5" t="s">
        <v>130</v>
      </c>
      <c r="C512" s="23">
        <v>1</v>
      </c>
      <c r="D512" s="23">
        <v>1.1599999999999999</v>
      </c>
      <c r="E512" s="23">
        <v>1.28</v>
      </c>
      <c r="F512" s="23"/>
      <c r="G512" s="23">
        <f t="shared" si="58"/>
        <v>1.4847999999999999</v>
      </c>
      <c r="H512" s="23" t="s">
        <v>14</v>
      </c>
    </row>
    <row r="513" spans="1:8">
      <c r="A513" s="2"/>
      <c r="B513" s="5"/>
      <c r="C513" s="23"/>
      <c r="D513" s="23"/>
      <c r="E513" s="23"/>
      <c r="F513" s="23"/>
      <c r="G513" s="23"/>
      <c r="H513" s="23"/>
    </row>
    <row r="514" spans="1:8">
      <c r="A514" s="2"/>
      <c r="B514" s="5" t="s">
        <v>194</v>
      </c>
      <c r="C514" s="23"/>
      <c r="D514" s="23"/>
      <c r="E514" s="23"/>
      <c r="F514" s="23"/>
      <c r="G514" s="23"/>
      <c r="H514" s="23"/>
    </row>
    <row r="515" spans="1:8">
      <c r="A515" s="2"/>
      <c r="B515" s="5" t="s">
        <v>125</v>
      </c>
      <c r="C515" s="23">
        <v>1</v>
      </c>
      <c r="D515" s="23">
        <v>1.18</v>
      </c>
      <c r="E515" s="23">
        <v>1.89</v>
      </c>
      <c r="F515" s="23"/>
      <c r="G515" s="23">
        <f t="shared" ref="G515:G550" si="59">(C515*D515*E515)</f>
        <v>2.2302</v>
      </c>
      <c r="H515" s="23" t="s">
        <v>14</v>
      </c>
    </row>
    <row r="516" spans="1:8">
      <c r="A516" s="2"/>
      <c r="B516" s="5" t="s">
        <v>129</v>
      </c>
      <c r="C516" s="23">
        <v>2</v>
      </c>
      <c r="D516" s="23">
        <v>0.81</v>
      </c>
      <c r="E516" s="23">
        <v>1.28</v>
      </c>
      <c r="F516" s="23"/>
      <c r="G516" s="23">
        <f t="shared" si="59"/>
        <v>2.0736000000000003</v>
      </c>
      <c r="H516" s="23" t="s">
        <v>14</v>
      </c>
    </row>
    <row r="517" spans="1:8">
      <c r="A517" s="2"/>
      <c r="B517" s="5" t="s">
        <v>130</v>
      </c>
      <c r="C517" s="23">
        <v>1</v>
      </c>
      <c r="D517" s="23">
        <v>1.1599999999999999</v>
      </c>
      <c r="E517" s="23">
        <v>1.28</v>
      </c>
      <c r="F517" s="23"/>
      <c r="G517" s="23">
        <f t="shared" si="59"/>
        <v>1.4847999999999999</v>
      </c>
      <c r="H517" s="23" t="s">
        <v>14</v>
      </c>
    </row>
    <row r="518" spans="1:8">
      <c r="A518" s="2"/>
      <c r="B518" s="5"/>
      <c r="C518" s="23"/>
      <c r="D518" s="23"/>
      <c r="E518" s="23"/>
      <c r="F518" s="23"/>
      <c r="G518" s="23"/>
      <c r="H518" s="23"/>
    </row>
    <row r="519" spans="1:8">
      <c r="A519" s="2"/>
      <c r="B519" s="5" t="s">
        <v>197</v>
      </c>
      <c r="C519" s="23"/>
      <c r="D519" s="23"/>
      <c r="E519" s="23"/>
      <c r="F519" s="23"/>
      <c r="G519" s="23"/>
      <c r="H519" s="23"/>
    </row>
    <row r="520" spans="1:8">
      <c r="A520" s="2"/>
      <c r="B520" s="5" t="s">
        <v>125</v>
      </c>
      <c r="C520" s="23">
        <v>1</v>
      </c>
      <c r="D520" s="23">
        <v>0.78</v>
      </c>
      <c r="E520" s="23">
        <v>2.1</v>
      </c>
      <c r="F520" s="23"/>
      <c r="G520" s="23">
        <f t="shared" ref="G520" si="60">(C520*D520*E520)</f>
        <v>1.6380000000000001</v>
      </c>
      <c r="H520" s="23" t="s">
        <v>14</v>
      </c>
    </row>
    <row r="521" spans="1:8">
      <c r="A521" s="2"/>
      <c r="B521" s="5"/>
      <c r="C521" s="23"/>
      <c r="D521" s="23"/>
      <c r="E521" s="23"/>
      <c r="F521" s="23"/>
      <c r="G521" s="23"/>
      <c r="H521" s="23"/>
    </row>
    <row r="522" spans="1:8">
      <c r="A522" s="2"/>
      <c r="B522" s="5" t="s">
        <v>196</v>
      </c>
      <c r="C522" s="23"/>
      <c r="D522" s="23"/>
      <c r="E522" s="23"/>
      <c r="F522" s="23"/>
      <c r="G522" s="23"/>
      <c r="H522" s="23"/>
    </row>
    <row r="523" spans="1:8">
      <c r="A523" s="2"/>
      <c r="B523" s="5" t="s">
        <v>125</v>
      </c>
      <c r="C523" s="23">
        <v>1</v>
      </c>
      <c r="D523" s="23">
        <v>0.68</v>
      </c>
      <c r="E523" s="23">
        <v>1.89</v>
      </c>
      <c r="F523" s="23"/>
      <c r="G523" s="23">
        <f t="shared" ref="G523:G524" si="61">(C523*D523*E523)</f>
        <v>1.2852000000000001</v>
      </c>
      <c r="H523" s="23" t="s">
        <v>14</v>
      </c>
    </row>
    <row r="524" spans="1:8">
      <c r="A524" s="2"/>
      <c r="B524" s="5" t="s">
        <v>129</v>
      </c>
      <c r="C524" s="23">
        <v>1</v>
      </c>
      <c r="D524" s="23">
        <v>1.0900000000000001</v>
      </c>
      <c r="E524" s="23">
        <v>0.89</v>
      </c>
      <c r="F524" s="23"/>
      <c r="G524" s="23">
        <f t="shared" si="61"/>
        <v>0.97010000000000007</v>
      </c>
      <c r="H524" s="23" t="s">
        <v>14</v>
      </c>
    </row>
    <row r="525" spans="1:8">
      <c r="A525" s="2"/>
      <c r="B525" s="5"/>
      <c r="C525" s="23"/>
      <c r="D525" s="23"/>
      <c r="E525" s="23"/>
      <c r="F525" s="23"/>
      <c r="G525" s="23"/>
      <c r="H525" s="23"/>
    </row>
    <row r="526" spans="1:8">
      <c r="A526" s="2"/>
      <c r="B526" s="5" t="s">
        <v>231</v>
      </c>
      <c r="C526" s="23"/>
      <c r="D526" s="23"/>
      <c r="E526" s="23"/>
      <c r="F526" s="23"/>
      <c r="G526" s="23"/>
      <c r="H526" s="23"/>
    </row>
    <row r="527" spans="1:8">
      <c r="A527" s="2"/>
      <c r="B527" s="5" t="s">
        <v>129</v>
      </c>
      <c r="C527" s="23">
        <v>1</v>
      </c>
      <c r="D527" s="23">
        <v>1.28</v>
      </c>
      <c r="E527" s="23">
        <v>1.18</v>
      </c>
      <c r="F527" s="23"/>
      <c r="G527" s="23">
        <f t="shared" si="59"/>
        <v>1.5104</v>
      </c>
      <c r="H527" s="23" t="s">
        <v>14</v>
      </c>
    </row>
    <row r="528" spans="1:8">
      <c r="A528" s="2"/>
      <c r="B528" s="5"/>
      <c r="C528" s="23"/>
      <c r="D528" s="23"/>
      <c r="E528" s="23"/>
      <c r="F528" s="23"/>
      <c r="G528" s="23"/>
      <c r="H528" s="23"/>
    </row>
    <row r="529" spans="1:8">
      <c r="A529" s="2"/>
      <c r="B529" s="5" t="s">
        <v>232</v>
      </c>
      <c r="C529" s="23"/>
      <c r="D529" s="23"/>
      <c r="E529" s="23"/>
      <c r="F529" s="23"/>
      <c r="G529" s="23"/>
      <c r="H529" s="23"/>
    </row>
    <row r="530" spans="1:8">
      <c r="A530" s="2"/>
      <c r="B530" s="5" t="s">
        <v>125</v>
      </c>
      <c r="C530" s="23">
        <v>1</v>
      </c>
      <c r="D530" s="23">
        <v>0.71</v>
      </c>
      <c r="E530" s="23">
        <v>2.1</v>
      </c>
      <c r="F530" s="23"/>
      <c r="G530" s="23">
        <f t="shared" si="59"/>
        <v>1.4909999999999999</v>
      </c>
      <c r="H530" s="23" t="s">
        <v>14</v>
      </c>
    </row>
    <row r="531" spans="1:8">
      <c r="A531" s="2"/>
      <c r="B531" s="5" t="s">
        <v>126</v>
      </c>
      <c r="C531" s="23">
        <v>1</v>
      </c>
      <c r="D531" s="23">
        <v>0.9</v>
      </c>
      <c r="E531" s="23">
        <v>2.1</v>
      </c>
      <c r="F531" s="23"/>
      <c r="G531" s="23">
        <f t="shared" ref="G531:G532" si="62">(C531*D531*E531)</f>
        <v>1.8900000000000001</v>
      </c>
      <c r="H531" s="23" t="s">
        <v>14</v>
      </c>
    </row>
    <row r="532" spans="1:8">
      <c r="A532" s="2"/>
      <c r="B532" s="5" t="s">
        <v>129</v>
      </c>
      <c r="C532" s="23">
        <v>1</v>
      </c>
      <c r="D532" s="23">
        <v>1.06</v>
      </c>
      <c r="E532" s="23">
        <v>1.18</v>
      </c>
      <c r="F532" s="23"/>
      <c r="G532" s="23">
        <f t="shared" si="62"/>
        <v>1.2507999999999999</v>
      </c>
      <c r="H532" s="23" t="s">
        <v>14</v>
      </c>
    </row>
    <row r="533" spans="1:8">
      <c r="A533" s="2"/>
      <c r="B533" s="5"/>
      <c r="C533" s="23"/>
      <c r="D533" s="23"/>
      <c r="E533" s="23"/>
      <c r="F533" s="23"/>
      <c r="G533" s="23"/>
      <c r="H533" s="23"/>
    </row>
    <row r="534" spans="1:8">
      <c r="A534" s="2"/>
      <c r="B534" s="5" t="s">
        <v>233</v>
      </c>
      <c r="C534" s="23"/>
      <c r="D534" s="23"/>
      <c r="E534" s="23"/>
      <c r="F534" s="23"/>
      <c r="G534" s="23"/>
      <c r="H534" s="23"/>
    </row>
    <row r="535" spans="1:8">
      <c r="A535" s="2"/>
      <c r="B535" s="5" t="s">
        <v>125</v>
      </c>
      <c r="C535" s="23">
        <v>1</v>
      </c>
      <c r="D535" s="23">
        <v>0.745</v>
      </c>
      <c r="E535" s="23">
        <v>2.4</v>
      </c>
      <c r="F535" s="23"/>
      <c r="G535" s="23">
        <f t="shared" ref="G535" si="63">(C535*D535*E535)</f>
        <v>1.788</v>
      </c>
      <c r="H535" s="23" t="s">
        <v>14</v>
      </c>
    </row>
    <row r="536" spans="1:8">
      <c r="A536" s="2"/>
      <c r="B536" s="5"/>
      <c r="C536" s="23"/>
      <c r="D536" s="23"/>
      <c r="E536" s="23"/>
      <c r="F536" s="23"/>
      <c r="G536" s="23"/>
      <c r="H536" s="23"/>
    </row>
    <row r="537" spans="1:8">
      <c r="A537" s="2"/>
      <c r="B537" s="5" t="s">
        <v>200</v>
      </c>
      <c r="C537" s="23"/>
      <c r="D537" s="23"/>
      <c r="E537" s="23"/>
      <c r="F537" s="23"/>
      <c r="G537" s="23"/>
      <c r="H537" s="23"/>
    </row>
    <row r="538" spans="1:8">
      <c r="A538" s="2"/>
      <c r="B538" s="5" t="s">
        <v>125</v>
      </c>
      <c r="C538" s="23">
        <v>1</v>
      </c>
      <c r="D538" s="23">
        <v>0.77</v>
      </c>
      <c r="E538" s="23">
        <v>2.4</v>
      </c>
      <c r="F538" s="23"/>
      <c r="G538" s="23">
        <f t="shared" si="59"/>
        <v>1.8479999999999999</v>
      </c>
      <c r="H538" s="23" t="s">
        <v>14</v>
      </c>
    </row>
    <row r="539" spans="1:8">
      <c r="A539" s="2"/>
      <c r="B539" s="5" t="s">
        <v>129</v>
      </c>
      <c r="C539" s="23">
        <v>1</v>
      </c>
      <c r="D539" s="23">
        <v>1.375</v>
      </c>
      <c r="E539" s="23">
        <v>1.18</v>
      </c>
      <c r="F539" s="23"/>
      <c r="G539" s="23">
        <f t="shared" si="59"/>
        <v>1.6224999999999998</v>
      </c>
      <c r="H539" s="23" t="s">
        <v>14</v>
      </c>
    </row>
    <row r="540" spans="1:8">
      <c r="A540" s="2"/>
      <c r="B540" s="5"/>
      <c r="C540" s="23"/>
      <c r="D540" s="23"/>
      <c r="E540" s="23"/>
      <c r="F540" s="23"/>
      <c r="G540" s="23"/>
      <c r="H540" s="23"/>
    </row>
    <row r="541" spans="1:8">
      <c r="A541" s="2"/>
      <c r="B541" s="5" t="s">
        <v>230</v>
      </c>
      <c r="C541" s="23"/>
      <c r="D541" s="23"/>
      <c r="E541" s="23"/>
      <c r="F541" s="23"/>
      <c r="G541" s="23"/>
      <c r="H541" s="23"/>
    </row>
    <row r="542" spans="1:8">
      <c r="A542" s="2"/>
      <c r="B542" s="5" t="s">
        <v>129</v>
      </c>
      <c r="C542" s="23">
        <v>1</v>
      </c>
      <c r="D542" s="23">
        <v>1.375</v>
      </c>
      <c r="E542" s="23">
        <v>1.526</v>
      </c>
      <c r="F542" s="23"/>
      <c r="G542" s="23">
        <f t="shared" ref="G542" si="64">(C542*D542*E542)</f>
        <v>2.0982500000000002</v>
      </c>
      <c r="H542" s="23" t="s">
        <v>14</v>
      </c>
    </row>
    <row r="543" spans="1:8">
      <c r="A543" s="2"/>
      <c r="B543" s="5"/>
      <c r="C543" s="23"/>
      <c r="D543" s="23"/>
      <c r="E543" s="23"/>
      <c r="F543" s="23"/>
      <c r="G543" s="23"/>
      <c r="H543" s="23"/>
    </row>
    <row r="544" spans="1:8">
      <c r="A544" s="2"/>
      <c r="B544" s="5" t="s">
        <v>199</v>
      </c>
      <c r="C544" s="23"/>
      <c r="D544" s="23"/>
      <c r="E544" s="23"/>
      <c r="F544" s="23"/>
      <c r="G544" s="23"/>
      <c r="H544" s="23"/>
    </row>
    <row r="545" spans="1:10">
      <c r="A545" s="2"/>
      <c r="B545" s="5" t="s">
        <v>125</v>
      </c>
      <c r="C545" s="23">
        <v>1</v>
      </c>
      <c r="D545" s="23">
        <v>1.1000000000000001</v>
      </c>
      <c r="E545" s="23">
        <v>2.4</v>
      </c>
      <c r="F545" s="23"/>
      <c r="G545" s="23">
        <f t="shared" ref="G545" si="65">(C545*D545*E545)</f>
        <v>2.64</v>
      </c>
      <c r="H545" s="23" t="s">
        <v>14</v>
      </c>
    </row>
    <row r="546" spans="1:10">
      <c r="A546" s="2"/>
      <c r="B546" s="5" t="s">
        <v>129</v>
      </c>
      <c r="C546" s="23">
        <v>2</v>
      </c>
      <c r="D546" s="23">
        <v>0.67</v>
      </c>
      <c r="E546" s="23">
        <v>0.6</v>
      </c>
      <c r="F546" s="23"/>
      <c r="G546" s="23">
        <f t="shared" si="59"/>
        <v>0.80400000000000005</v>
      </c>
      <c r="H546" s="23" t="s">
        <v>14</v>
      </c>
    </row>
    <row r="547" spans="1:10">
      <c r="A547" s="2"/>
      <c r="B547" s="5"/>
      <c r="C547" s="23"/>
      <c r="D547" s="23"/>
      <c r="E547" s="23"/>
      <c r="F547" s="23"/>
      <c r="G547" s="23"/>
      <c r="H547" s="23"/>
    </row>
    <row r="548" spans="1:10">
      <c r="A548" s="2"/>
      <c r="B548" s="5" t="s">
        <v>195</v>
      </c>
      <c r="C548" s="23"/>
      <c r="D548" s="23"/>
      <c r="E548" s="23"/>
      <c r="F548" s="23"/>
      <c r="G548" s="23"/>
      <c r="H548" s="23"/>
    </row>
    <row r="549" spans="1:10">
      <c r="A549" s="2"/>
      <c r="B549" s="5" t="s">
        <v>125</v>
      </c>
      <c r="C549" s="23">
        <v>1</v>
      </c>
      <c r="D549" s="23">
        <v>1.21</v>
      </c>
      <c r="E549" s="23">
        <v>2.4</v>
      </c>
      <c r="F549" s="23"/>
      <c r="G549" s="23">
        <f t="shared" si="59"/>
        <v>2.9039999999999999</v>
      </c>
      <c r="H549" s="23" t="s">
        <v>14</v>
      </c>
    </row>
    <row r="550" spans="1:10">
      <c r="A550" s="2"/>
      <c r="B550" s="37" t="s">
        <v>173</v>
      </c>
      <c r="C550" s="23">
        <v>1</v>
      </c>
      <c r="D550" s="23">
        <v>1.75</v>
      </c>
      <c r="E550" s="23">
        <v>0.75</v>
      </c>
      <c r="F550" s="23"/>
      <c r="G550" s="23">
        <f t="shared" si="59"/>
        <v>1.3125</v>
      </c>
      <c r="H550" s="23" t="s">
        <v>14</v>
      </c>
    </row>
    <row r="551" spans="1:10">
      <c r="A551" s="2"/>
      <c r="B551" s="37"/>
      <c r="C551" s="23"/>
      <c r="D551" s="23"/>
      <c r="E551" s="23"/>
      <c r="F551" s="23"/>
      <c r="G551" s="23"/>
      <c r="H551" s="23"/>
    </row>
    <row r="552" spans="1:10">
      <c r="A552" s="2"/>
      <c r="B552" s="48" t="s">
        <v>131</v>
      </c>
      <c r="C552" s="23"/>
      <c r="D552" s="23"/>
      <c r="E552" s="5"/>
      <c r="F552" s="23"/>
      <c r="G552" s="48">
        <f>SUM(G372:G551)</f>
        <v>351.19850000000002</v>
      </c>
      <c r="H552" s="48" t="s">
        <v>14</v>
      </c>
    </row>
    <row r="553" spans="1:10">
      <c r="A553" s="2"/>
      <c r="B553" s="48"/>
      <c r="C553" s="23"/>
      <c r="D553" s="23"/>
      <c r="E553" s="5"/>
      <c r="F553" s="23"/>
      <c r="G553" s="48"/>
      <c r="H553" s="48"/>
    </row>
    <row r="554" spans="1:10">
      <c r="A554" s="2"/>
      <c r="B554" s="42" t="s">
        <v>132</v>
      </c>
      <c r="C554" s="46"/>
      <c r="D554" s="42"/>
      <c r="E554" s="42"/>
      <c r="F554" s="42"/>
      <c r="G554" s="47">
        <f>G367-G552</f>
        <v>1434.4479999999994</v>
      </c>
      <c r="H554" s="48" t="s">
        <v>14</v>
      </c>
    </row>
    <row r="555" spans="1:10">
      <c r="A555" s="2"/>
      <c r="B555" s="23"/>
      <c r="C555" s="23"/>
      <c r="D555" s="23"/>
      <c r="E555" s="23"/>
      <c r="F555" s="23"/>
      <c r="G555" s="23"/>
      <c r="H555" s="23"/>
    </row>
    <row r="556" spans="1:10" ht="28.5">
      <c r="A556" s="2"/>
      <c r="B556" s="45" t="s">
        <v>114</v>
      </c>
      <c r="C556" s="37"/>
      <c r="D556" s="4"/>
      <c r="E556" s="2"/>
      <c r="F556" s="4"/>
      <c r="G556" s="4">
        <v>15.55</v>
      </c>
      <c r="H556" s="23" t="s">
        <v>14</v>
      </c>
      <c r="I556" s="91"/>
    </row>
    <row r="557" spans="1:10">
      <c r="A557" s="2"/>
      <c r="B557" s="44"/>
      <c r="C557" s="37"/>
      <c r="D557" s="2"/>
      <c r="E557" s="2"/>
      <c r="F557" s="4"/>
      <c r="G557" s="37"/>
      <c r="H557" s="2"/>
    </row>
    <row r="558" spans="1:10">
      <c r="A558" s="2"/>
      <c r="B558" s="42" t="s">
        <v>115</v>
      </c>
      <c r="C558" s="46"/>
      <c r="D558" s="42"/>
      <c r="E558" s="42"/>
      <c r="F558" s="42"/>
      <c r="G558" s="47">
        <f>G554+G556</f>
        <v>1449.9979999999994</v>
      </c>
      <c r="H558" s="48" t="s">
        <v>14</v>
      </c>
      <c r="I558" s="91"/>
    </row>
    <row r="559" spans="1:10">
      <c r="A559" s="2"/>
      <c r="B559" s="42"/>
      <c r="C559" s="46"/>
      <c r="D559" s="42"/>
      <c r="E559" s="42"/>
      <c r="F559" s="47"/>
      <c r="G559" s="47"/>
      <c r="H559" s="42"/>
      <c r="J559" s="91"/>
    </row>
    <row r="560" spans="1:10" ht="42.75" customHeight="1">
      <c r="A560" s="2" t="str">
        <f>'Abstract For Hospital'!A14</f>
        <v>A7</v>
      </c>
      <c r="B560" s="371" t="str">
        <f>'Abstract For Hospital'!B14</f>
        <v>Careful removal of existing wooden false ceiling, including all supporting framework, battens, and fixtures, ensuring minimum damage to adjoining surfaces; stacking of all serviceable material at designated location within site premises as directed by the Engineer-in-Charge.</v>
      </c>
      <c r="C560" s="371"/>
      <c r="D560" s="371"/>
      <c r="E560" s="371"/>
      <c r="F560" s="371"/>
      <c r="G560" s="371"/>
      <c r="H560" s="371"/>
    </row>
    <row r="561" spans="1:9">
      <c r="A561" s="42"/>
      <c r="B561" s="42"/>
      <c r="C561" s="42"/>
      <c r="D561" s="42"/>
      <c r="E561" s="42"/>
      <c r="F561" s="42"/>
      <c r="G561" s="42"/>
      <c r="H561" s="42"/>
    </row>
    <row r="562" spans="1:9">
      <c r="A562" s="42"/>
      <c r="B562" s="44" t="s">
        <v>215</v>
      </c>
      <c r="C562" s="42"/>
      <c r="D562" s="42"/>
      <c r="E562" s="42"/>
      <c r="F562" s="42"/>
      <c r="G562" s="4">
        <v>332.947</v>
      </c>
      <c r="H562" s="23" t="s">
        <v>14</v>
      </c>
    </row>
    <row r="563" spans="1:9">
      <c r="A563" s="42"/>
      <c r="B563" s="44" t="s">
        <v>216</v>
      </c>
      <c r="C563" s="2"/>
      <c r="D563" s="2"/>
      <c r="E563" s="2"/>
      <c r="F563" s="2"/>
      <c r="G563" s="4">
        <v>420.89800000000002</v>
      </c>
      <c r="H563" s="23" t="s">
        <v>14</v>
      </c>
    </row>
    <row r="564" spans="1:9">
      <c r="A564" s="42"/>
      <c r="B564" s="44"/>
      <c r="C564" s="2"/>
      <c r="D564" s="2"/>
      <c r="E564" s="2"/>
      <c r="F564" s="2"/>
      <c r="G564" s="4"/>
      <c r="H564" s="23"/>
    </row>
    <row r="565" spans="1:9" ht="28.5">
      <c r="A565" s="42"/>
      <c r="B565" s="45" t="s">
        <v>114</v>
      </c>
      <c r="C565" s="37"/>
      <c r="D565" s="4"/>
      <c r="E565" s="2"/>
      <c r="F565" s="4"/>
      <c r="G565" s="4">
        <v>26.15</v>
      </c>
      <c r="H565" s="23" t="s">
        <v>14</v>
      </c>
      <c r="I565" s="91"/>
    </row>
    <row r="566" spans="1:9">
      <c r="A566" s="42"/>
      <c r="B566" s="2"/>
      <c r="C566" s="2"/>
      <c r="D566" s="2"/>
      <c r="E566" s="2"/>
      <c r="F566" s="2"/>
      <c r="G566" s="2"/>
      <c r="H566" s="23"/>
    </row>
    <row r="567" spans="1:9">
      <c r="A567" s="42"/>
      <c r="B567" s="42" t="s">
        <v>115</v>
      </c>
      <c r="C567" s="2"/>
      <c r="D567" s="2"/>
      <c r="E567" s="2"/>
      <c r="F567" s="2"/>
      <c r="G567" s="47">
        <f>SUM(G562:G566)</f>
        <v>779.995</v>
      </c>
      <c r="H567" s="48" t="s">
        <v>14</v>
      </c>
    </row>
    <row r="568" spans="1:9">
      <c r="A568" s="42"/>
      <c r="B568" s="42"/>
      <c r="C568" s="42"/>
      <c r="D568" s="42"/>
      <c r="E568" s="42"/>
      <c r="F568" s="42"/>
      <c r="G568" s="42"/>
      <c r="H568" s="42"/>
    </row>
    <row r="569" spans="1:9" ht="28.5">
      <c r="A569" s="42"/>
      <c r="B569" s="45" t="s">
        <v>114</v>
      </c>
      <c r="C569" s="37"/>
      <c r="D569" s="37"/>
      <c r="E569" s="37"/>
      <c r="F569" s="37"/>
      <c r="G569" s="4">
        <v>1</v>
      </c>
      <c r="H569" s="2" t="s">
        <v>140</v>
      </c>
    </row>
    <row r="570" spans="1:9">
      <c r="A570" s="2"/>
      <c r="B570" s="45"/>
      <c r="C570" s="37"/>
      <c r="D570" s="4"/>
      <c r="E570" s="2"/>
      <c r="F570" s="4"/>
      <c r="G570" s="4"/>
      <c r="H570" s="2"/>
    </row>
    <row r="571" spans="1:9" ht="15.75">
      <c r="A571" s="38"/>
      <c r="B571" s="39" t="str">
        <f>'Abstract For Hospital'!B18</f>
        <v>B. Masonry and Flooring &amp; Wood Work</v>
      </c>
      <c r="C571" s="40"/>
      <c r="D571" s="40"/>
      <c r="E571" s="40"/>
      <c r="F571" s="40"/>
      <c r="G571" s="40"/>
      <c r="H571" s="40"/>
    </row>
    <row r="572" spans="1:9" ht="21" customHeight="1">
      <c r="A572" s="2"/>
      <c r="B572" s="5"/>
      <c r="C572" s="37"/>
      <c r="D572" s="4"/>
      <c r="E572" s="3"/>
      <c r="F572" s="3"/>
      <c r="G572" s="23"/>
      <c r="H572" s="2"/>
    </row>
    <row r="573" spans="1:9" ht="61.5" customHeight="1">
      <c r="A573" s="2" t="str">
        <f>'Abstract For Hospital'!A20</f>
        <v>B1</v>
      </c>
      <c r="B573" s="368" t="str">
        <f>'Abstract For Hospital'!B20</f>
        <v>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v>
      </c>
      <c r="C573" s="368"/>
      <c r="D573" s="368"/>
      <c r="E573" s="368"/>
      <c r="F573" s="368"/>
      <c r="G573" s="368"/>
      <c r="H573" s="368"/>
    </row>
    <row r="574" spans="1:9">
      <c r="A574" s="5"/>
      <c r="B574" s="5"/>
      <c r="C574" s="5"/>
      <c r="D574" s="5"/>
      <c r="E574" s="5"/>
      <c r="F574" s="5"/>
      <c r="G574" s="5"/>
      <c r="H574" s="5"/>
    </row>
    <row r="575" spans="1:9" s="94" customFormat="1">
      <c r="A575" s="2"/>
      <c r="B575" s="5" t="s">
        <v>225</v>
      </c>
      <c r="C575" s="5"/>
      <c r="D575" s="23">
        <v>12.19</v>
      </c>
      <c r="E575" s="23">
        <v>6.09</v>
      </c>
      <c r="F575" s="23">
        <v>0.1</v>
      </c>
      <c r="G575" s="23">
        <f>D575*E575*F575</f>
        <v>7.4237099999999998</v>
      </c>
      <c r="H575" s="89" t="s">
        <v>11</v>
      </c>
    </row>
    <row r="576" spans="1:9" s="94" customFormat="1">
      <c r="A576" s="2"/>
      <c r="B576" s="5" t="s">
        <v>174</v>
      </c>
      <c r="C576" s="5"/>
      <c r="D576" s="23">
        <v>2.355</v>
      </c>
      <c r="E576" s="23">
        <v>6.09</v>
      </c>
      <c r="F576" s="23">
        <v>0.1</v>
      </c>
      <c r="G576" s="23">
        <f t="shared" ref="G576:G602" si="66">D576*E576*F576</f>
        <v>1.4341949999999999</v>
      </c>
      <c r="H576" s="89" t="s">
        <v>11</v>
      </c>
    </row>
    <row r="577" spans="1:8" s="94" customFormat="1">
      <c r="A577" s="2"/>
      <c r="B577" s="5" t="s">
        <v>175</v>
      </c>
      <c r="C577" s="5"/>
      <c r="D577" s="23">
        <v>11.92</v>
      </c>
      <c r="E577" s="23">
        <v>6.09</v>
      </c>
      <c r="F577" s="23">
        <v>0.1</v>
      </c>
      <c r="G577" s="23">
        <f t="shared" si="66"/>
        <v>7.2592800000000004</v>
      </c>
      <c r="H577" s="89" t="s">
        <v>11</v>
      </c>
    </row>
    <row r="578" spans="1:8" s="94" customFormat="1">
      <c r="A578" s="2"/>
      <c r="B578" s="5" t="s">
        <v>226</v>
      </c>
      <c r="C578" s="5"/>
      <c r="D578" s="23">
        <v>8.59</v>
      </c>
      <c r="E578" s="23">
        <v>2.92</v>
      </c>
      <c r="F578" s="23">
        <v>0.1</v>
      </c>
      <c r="G578" s="23">
        <f t="shared" si="66"/>
        <v>2.5082800000000001</v>
      </c>
      <c r="H578" s="89" t="s">
        <v>11</v>
      </c>
    </row>
    <row r="579" spans="1:8" s="94" customFormat="1">
      <c r="A579" s="2"/>
      <c r="B579" s="5" t="s">
        <v>227</v>
      </c>
      <c r="C579" s="5"/>
      <c r="D579" s="23">
        <v>1.8149999999999999</v>
      </c>
      <c r="E579" s="23">
        <v>2.63</v>
      </c>
      <c r="F579" s="23">
        <v>0.1</v>
      </c>
      <c r="G579" s="23">
        <f t="shared" si="66"/>
        <v>0.47734499999999996</v>
      </c>
      <c r="H579" s="89" t="s">
        <v>11</v>
      </c>
    </row>
    <row r="580" spans="1:8" s="94" customFormat="1">
      <c r="A580" s="2"/>
      <c r="B580" s="5" t="s">
        <v>228</v>
      </c>
      <c r="C580" s="5"/>
      <c r="D580" s="23">
        <v>2.64</v>
      </c>
      <c r="E580" s="23">
        <v>3.84</v>
      </c>
      <c r="F580" s="23">
        <v>0.1</v>
      </c>
      <c r="G580" s="23">
        <f t="shared" si="66"/>
        <v>1.0137600000000002</v>
      </c>
      <c r="H580" s="89" t="s">
        <v>11</v>
      </c>
    </row>
    <row r="581" spans="1:8" s="94" customFormat="1" ht="28.5">
      <c r="A581" s="2"/>
      <c r="B581" s="5" t="s">
        <v>229</v>
      </c>
      <c r="C581" s="5"/>
      <c r="D581" s="23">
        <v>7.4</v>
      </c>
      <c r="E581" s="23">
        <v>2.96</v>
      </c>
      <c r="F581" s="23">
        <v>0.1</v>
      </c>
      <c r="G581" s="23">
        <f t="shared" si="66"/>
        <v>2.1903999999999999</v>
      </c>
      <c r="H581" s="89" t="s">
        <v>11</v>
      </c>
    </row>
    <row r="582" spans="1:8" s="94" customFormat="1">
      <c r="A582" s="2"/>
      <c r="B582" s="5" t="s">
        <v>202</v>
      </c>
      <c r="C582" s="5"/>
      <c r="D582" s="23">
        <v>3.2</v>
      </c>
      <c r="E582" s="23">
        <v>1.5</v>
      </c>
      <c r="F582" s="23">
        <v>0.1</v>
      </c>
      <c r="G582" s="23">
        <f t="shared" si="66"/>
        <v>0.48000000000000009</v>
      </c>
      <c r="H582" s="89" t="s">
        <v>11</v>
      </c>
    </row>
    <row r="583" spans="1:8" s="94" customFormat="1">
      <c r="A583" s="2"/>
      <c r="B583" s="5" t="s">
        <v>176</v>
      </c>
      <c r="C583" s="5"/>
      <c r="D583" s="23">
        <v>2.8</v>
      </c>
      <c r="E583" s="23">
        <v>4.0999999999999996</v>
      </c>
      <c r="F583" s="23">
        <v>0.1</v>
      </c>
      <c r="G583" s="23">
        <f t="shared" si="66"/>
        <v>1.1479999999999999</v>
      </c>
      <c r="H583" s="89" t="s">
        <v>11</v>
      </c>
    </row>
    <row r="584" spans="1:8" s="94" customFormat="1">
      <c r="A584" s="2"/>
      <c r="B584" s="5" t="s">
        <v>177</v>
      </c>
      <c r="C584" s="5"/>
      <c r="D584" s="23">
        <v>2.8</v>
      </c>
      <c r="E584" s="23">
        <v>3.1</v>
      </c>
      <c r="F584" s="23">
        <v>0.1</v>
      </c>
      <c r="G584" s="23">
        <f t="shared" si="66"/>
        <v>0.86799999999999999</v>
      </c>
      <c r="H584" s="89" t="s">
        <v>11</v>
      </c>
    </row>
    <row r="585" spans="1:8" s="94" customFormat="1">
      <c r="A585" s="2"/>
      <c r="B585" s="5" t="s">
        <v>178</v>
      </c>
      <c r="C585" s="5"/>
      <c r="D585" s="23">
        <v>3.9</v>
      </c>
      <c r="E585" s="23">
        <v>3.1</v>
      </c>
      <c r="F585" s="23">
        <v>0.1</v>
      </c>
      <c r="G585" s="23">
        <f t="shared" si="66"/>
        <v>1.2090000000000001</v>
      </c>
      <c r="H585" s="89" t="s">
        <v>11</v>
      </c>
    </row>
    <row r="586" spans="1:8">
      <c r="A586" s="42"/>
      <c r="B586" s="5" t="s">
        <v>179</v>
      </c>
      <c r="C586" s="5"/>
      <c r="D586" s="23">
        <v>4.1550000000000002</v>
      </c>
      <c r="E586" s="23">
        <v>3.1</v>
      </c>
      <c r="F586" s="23">
        <v>0.1</v>
      </c>
      <c r="G586" s="23">
        <f t="shared" si="66"/>
        <v>1.2880500000000001</v>
      </c>
      <c r="H586" s="89" t="s">
        <v>11</v>
      </c>
    </row>
    <row r="587" spans="1:8">
      <c r="A587" s="42"/>
      <c r="B587" s="5" t="s">
        <v>180</v>
      </c>
      <c r="C587" s="43"/>
      <c r="D587" s="23">
        <v>4.2</v>
      </c>
      <c r="E587" s="23">
        <v>5.6</v>
      </c>
      <c r="F587" s="23">
        <v>0.1</v>
      </c>
      <c r="G587" s="23">
        <f t="shared" si="66"/>
        <v>2.3519999999999999</v>
      </c>
      <c r="H587" s="89" t="s">
        <v>11</v>
      </c>
    </row>
    <row r="588" spans="1:8">
      <c r="A588" s="42"/>
      <c r="B588" s="5" t="s">
        <v>181</v>
      </c>
      <c r="C588" s="43"/>
      <c r="D588" s="23">
        <v>2.09</v>
      </c>
      <c r="E588" s="23">
        <v>1.4</v>
      </c>
      <c r="F588" s="23">
        <v>0.1</v>
      </c>
      <c r="G588" s="23">
        <f t="shared" si="66"/>
        <v>0.29259999999999997</v>
      </c>
      <c r="H588" s="89" t="s">
        <v>11</v>
      </c>
    </row>
    <row r="589" spans="1:8">
      <c r="A589" s="42"/>
      <c r="B589" s="5" t="s">
        <v>183</v>
      </c>
      <c r="C589" s="43"/>
      <c r="D589" s="23">
        <v>2.0299999999999998</v>
      </c>
      <c r="E589" s="23">
        <v>1.4450000000000001</v>
      </c>
      <c r="F589" s="23">
        <v>0.1</v>
      </c>
      <c r="G589" s="23">
        <f t="shared" si="66"/>
        <v>0.29333500000000001</v>
      </c>
      <c r="H589" s="89" t="s">
        <v>11</v>
      </c>
    </row>
    <row r="590" spans="1:8">
      <c r="A590" s="42"/>
      <c r="B590" s="5" t="s">
        <v>184</v>
      </c>
      <c r="C590" s="43"/>
      <c r="D590" s="23">
        <v>2.71</v>
      </c>
      <c r="E590" s="23">
        <v>2.0299999999999998</v>
      </c>
      <c r="F590" s="23">
        <v>0.1</v>
      </c>
      <c r="G590" s="23">
        <f t="shared" si="66"/>
        <v>0.55013000000000001</v>
      </c>
      <c r="H590" s="89" t="s">
        <v>11</v>
      </c>
    </row>
    <row r="591" spans="1:8">
      <c r="A591" s="42"/>
      <c r="B591" s="5" t="s">
        <v>182</v>
      </c>
      <c r="C591" s="43"/>
      <c r="D591" s="23">
        <v>1.7749999999999999</v>
      </c>
      <c r="E591" s="23">
        <v>1.28</v>
      </c>
      <c r="F591" s="23">
        <v>0.1</v>
      </c>
      <c r="G591" s="23">
        <f t="shared" si="66"/>
        <v>0.22719999999999999</v>
      </c>
      <c r="H591" s="89" t="s">
        <v>11</v>
      </c>
    </row>
    <row r="592" spans="1:8">
      <c r="A592" s="42"/>
      <c r="B592" s="5" t="s">
        <v>185</v>
      </c>
      <c r="C592" s="43"/>
      <c r="D592" s="23">
        <v>10.94</v>
      </c>
      <c r="E592" s="23">
        <v>2.99</v>
      </c>
      <c r="F592" s="23">
        <v>0.1</v>
      </c>
      <c r="G592" s="23">
        <f t="shared" si="66"/>
        <v>3.2710600000000003</v>
      </c>
      <c r="H592" s="89" t="s">
        <v>11</v>
      </c>
    </row>
    <row r="593" spans="1:8" ht="28.5">
      <c r="A593" s="42"/>
      <c r="B593" s="5" t="s">
        <v>186</v>
      </c>
      <c r="C593" s="43"/>
      <c r="D593" s="23">
        <v>2.7</v>
      </c>
      <c r="E593" s="23">
        <v>2.62</v>
      </c>
      <c r="F593" s="23">
        <v>0.1</v>
      </c>
      <c r="G593" s="23">
        <f t="shared" si="66"/>
        <v>0.70740000000000014</v>
      </c>
      <c r="H593" s="89" t="s">
        <v>11</v>
      </c>
    </row>
    <row r="594" spans="1:8">
      <c r="A594" s="42"/>
      <c r="B594" s="5" t="s">
        <v>187</v>
      </c>
      <c r="C594" s="43"/>
      <c r="D594" s="23">
        <v>2.78</v>
      </c>
      <c r="E594" s="23">
        <v>2.86</v>
      </c>
      <c r="F594" s="23">
        <v>0.1</v>
      </c>
      <c r="G594" s="23">
        <f t="shared" si="66"/>
        <v>0.79508000000000001</v>
      </c>
      <c r="H594" s="89" t="s">
        <v>11</v>
      </c>
    </row>
    <row r="595" spans="1:8">
      <c r="A595" s="42"/>
      <c r="B595" s="5" t="s">
        <v>188</v>
      </c>
      <c r="C595" s="43"/>
      <c r="D595" s="23">
        <v>2.79</v>
      </c>
      <c r="E595" s="23">
        <v>4.22</v>
      </c>
      <c r="F595" s="23">
        <v>0.1</v>
      </c>
      <c r="G595" s="23">
        <f t="shared" si="66"/>
        <v>1.1773800000000001</v>
      </c>
      <c r="H595" s="89" t="s">
        <v>11</v>
      </c>
    </row>
    <row r="596" spans="1:8">
      <c r="A596" s="42"/>
      <c r="B596" s="5" t="s">
        <v>189</v>
      </c>
      <c r="C596" s="43"/>
      <c r="D596" s="23">
        <v>2.78</v>
      </c>
      <c r="E596" s="23">
        <v>4.22</v>
      </c>
      <c r="F596" s="23">
        <v>0.1</v>
      </c>
      <c r="G596" s="23">
        <f t="shared" si="66"/>
        <v>1.17316</v>
      </c>
      <c r="H596" s="89" t="s">
        <v>11</v>
      </c>
    </row>
    <row r="597" spans="1:8">
      <c r="A597" s="42"/>
      <c r="B597" s="5" t="s">
        <v>190</v>
      </c>
      <c r="C597" s="43"/>
      <c r="D597" s="23">
        <v>2.895</v>
      </c>
      <c r="E597" s="23">
        <v>1.56</v>
      </c>
      <c r="F597" s="23">
        <v>0.1</v>
      </c>
      <c r="G597" s="23">
        <f t="shared" si="66"/>
        <v>0.45162000000000008</v>
      </c>
      <c r="H597" s="89" t="s">
        <v>11</v>
      </c>
    </row>
    <row r="598" spans="1:8">
      <c r="A598" s="42"/>
      <c r="B598" s="5" t="s">
        <v>190</v>
      </c>
      <c r="C598" s="43"/>
      <c r="D598" s="23">
        <v>2.895</v>
      </c>
      <c r="E598" s="23">
        <v>0.5</v>
      </c>
      <c r="F598" s="23">
        <v>0.45</v>
      </c>
      <c r="G598" s="23">
        <f t="shared" si="66"/>
        <v>0.65137500000000004</v>
      </c>
      <c r="H598" s="89" t="s">
        <v>11</v>
      </c>
    </row>
    <row r="599" spans="1:8">
      <c r="A599" s="42"/>
      <c r="B599" s="5" t="s">
        <v>191</v>
      </c>
      <c r="C599" s="43"/>
      <c r="D599" s="23">
        <v>5.2</v>
      </c>
      <c r="E599" s="23">
        <v>3.3</v>
      </c>
      <c r="F599" s="23">
        <v>0.1</v>
      </c>
      <c r="G599" s="23">
        <f t="shared" si="66"/>
        <v>1.7160000000000002</v>
      </c>
      <c r="H599" s="89" t="s">
        <v>11</v>
      </c>
    </row>
    <row r="600" spans="1:8">
      <c r="A600" s="42"/>
      <c r="B600" s="5" t="s">
        <v>192</v>
      </c>
      <c r="C600" s="43"/>
      <c r="D600" s="23">
        <v>4.54</v>
      </c>
      <c r="E600" s="23">
        <v>3.3</v>
      </c>
      <c r="F600" s="23">
        <v>0.1</v>
      </c>
      <c r="G600" s="23">
        <f t="shared" si="66"/>
        <v>1.4982</v>
      </c>
      <c r="H600" s="89" t="s">
        <v>11</v>
      </c>
    </row>
    <row r="601" spans="1:8">
      <c r="A601" s="42"/>
      <c r="B601" s="5" t="s">
        <v>193</v>
      </c>
      <c r="C601" s="43"/>
      <c r="D601" s="23">
        <v>4.5</v>
      </c>
      <c r="E601" s="23">
        <v>3.19</v>
      </c>
      <c r="F601" s="23">
        <v>0.1</v>
      </c>
      <c r="G601" s="23">
        <f t="shared" si="66"/>
        <v>1.4355000000000002</v>
      </c>
      <c r="H601" s="89" t="s">
        <v>11</v>
      </c>
    </row>
    <row r="602" spans="1:8">
      <c r="A602" s="42"/>
      <c r="B602" s="5" t="s">
        <v>194</v>
      </c>
      <c r="C602" s="43"/>
      <c r="D602" s="23">
        <v>4.37</v>
      </c>
      <c r="E602" s="23">
        <v>3.1</v>
      </c>
      <c r="F602" s="23">
        <v>0.1</v>
      </c>
      <c r="G602" s="23">
        <f t="shared" si="66"/>
        <v>1.3547000000000002</v>
      </c>
      <c r="H602" s="89" t="s">
        <v>11</v>
      </c>
    </row>
    <row r="603" spans="1:8">
      <c r="A603" s="42"/>
      <c r="B603" s="5" t="s">
        <v>197</v>
      </c>
      <c r="C603" s="43"/>
      <c r="D603" s="23">
        <v>1.0049999999999999</v>
      </c>
      <c r="E603" s="23">
        <v>2.0099999999999998</v>
      </c>
      <c r="F603" s="23">
        <v>0.1</v>
      </c>
      <c r="G603" s="23">
        <f t="shared" ref="G603:G611" si="67">D603*E603*F603</f>
        <v>0.20200499999999996</v>
      </c>
      <c r="H603" s="89" t="s">
        <v>11</v>
      </c>
    </row>
    <row r="604" spans="1:8">
      <c r="A604" s="42"/>
      <c r="B604" s="5" t="s">
        <v>196</v>
      </c>
      <c r="C604" s="43"/>
      <c r="D604" s="23">
        <v>2.76</v>
      </c>
      <c r="E604" s="23">
        <v>2.96</v>
      </c>
      <c r="F604" s="23">
        <v>0.1</v>
      </c>
      <c r="G604" s="23">
        <f t="shared" si="67"/>
        <v>0.81695999999999991</v>
      </c>
      <c r="H604" s="89" t="s">
        <v>11</v>
      </c>
    </row>
    <row r="605" spans="1:8">
      <c r="A605" s="42"/>
      <c r="B605" s="5" t="s">
        <v>231</v>
      </c>
      <c r="C605" s="43"/>
      <c r="D605" s="23">
        <v>1.28</v>
      </c>
      <c r="E605" s="23">
        <v>2.92</v>
      </c>
      <c r="F605" s="23">
        <v>0.1</v>
      </c>
      <c r="G605" s="23">
        <f t="shared" si="67"/>
        <v>0.37376000000000004</v>
      </c>
      <c r="H605" s="89" t="s">
        <v>11</v>
      </c>
    </row>
    <row r="606" spans="1:8">
      <c r="A606" s="42"/>
      <c r="B606" s="5" t="s">
        <v>232</v>
      </c>
      <c r="C606" s="43"/>
      <c r="D606" s="23">
        <v>2.75</v>
      </c>
      <c r="E606" s="23">
        <v>2.65</v>
      </c>
      <c r="F606" s="23">
        <v>0.1</v>
      </c>
      <c r="G606" s="23">
        <f t="shared" si="67"/>
        <v>0.72875000000000001</v>
      </c>
      <c r="H606" s="89" t="s">
        <v>11</v>
      </c>
    </row>
    <row r="607" spans="1:8">
      <c r="A607" s="42"/>
      <c r="B607" s="5" t="s">
        <v>233</v>
      </c>
      <c r="C607" s="43"/>
      <c r="D607" s="3">
        <v>1.1599999999999999</v>
      </c>
      <c r="E607" s="3">
        <v>2.99</v>
      </c>
      <c r="F607" s="23">
        <v>0.1</v>
      </c>
      <c r="G607" s="23">
        <f t="shared" si="67"/>
        <v>0.34684000000000004</v>
      </c>
      <c r="H607" s="89" t="s">
        <v>11</v>
      </c>
    </row>
    <row r="608" spans="1:8">
      <c r="A608" s="42"/>
      <c r="B608" s="5" t="s">
        <v>200</v>
      </c>
      <c r="C608" s="43"/>
      <c r="D608" s="3">
        <v>1.47</v>
      </c>
      <c r="E608" s="3">
        <v>2.5099999999999998</v>
      </c>
      <c r="F608" s="23">
        <v>0.1</v>
      </c>
      <c r="G608" s="23">
        <f t="shared" si="67"/>
        <v>0.36897000000000002</v>
      </c>
      <c r="H608" s="89" t="s">
        <v>11</v>
      </c>
    </row>
    <row r="609" spans="1:9">
      <c r="A609" s="42"/>
      <c r="B609" s="5" t="s">
        <v>230</v>
      </c>
      <c r="C609" s="43"/>
      <c r="D609" s="23">
        <v>1.5</v>
      </c>
      <c r="E609" s="23">
        <v>3.1</v>
      </c>
      <c r="F609" s="23">
        <v>0.1</v>
      </c>
      <c r="G609" s="23">
        <f t="shared" si="67"/>
        <v>0.46500000000000008</v>
      </c>
      <c r="H609" s="89" t="s">
        <v>11</v>
      </c>
    </row>
    <row r="610" spans="1:9">
      <c r="A610" s="42"/>
      <c r="B610" s="5" t="s">
        <v>201</v>
      </c>
      <c r="C610" s="43"/>
      <c r="D610" s="23">
        <v>3</v>
      </c>
      <c r="E610" s="23">
        <v>1.7</v>
      </c>
      <c r="F610" s="23">
        <v>0.1</v>
      </c>
      <c r="G610" s="23">
        <f t="shared" si="67"/>
        <v>0.51</v>
      </c>
      <c r="H610" s="89" t="s">
        <v>11</v>
      </c>
    </row>
    <row r="611" spans="1:9">
      <c r="A611" s="42"/>
      <c r="B611" s="5" t="s">
        <v>207</v>
      </c>
      <c r="C611" s="43"/>
      <c r="D611" s="23">
        <v>2.52</v>
      </c>
      <c r="E611" s="23">
        <v>1.58</v>
      </c>
      <c r="F611" s="23">
        <v>0.1</v>
      </c>
      <c r="G611" s="23">
        <f t="shared" si="67"/>
        <v>0.39816000000000007</v>
      </c>
      <c r="H611" s="89" t="s">
        <v>11</v>
      </c>
    </row>
    <row r="612" spans="1:9">
      <c r="A612" s="42"/>
      <c r="B612" s="5" t="s">
        <v>198</v>
      </c>
      <c r="C612" s="43"/>
      <c r="D612" s="23">
        <v>2.64</v>
      </c>
      <c r="E612" s="23">
        <v>2.8849999999999998</v>
      </c>
      <c r="F612" s="23">
        <v>0.1</v>
      </c>
      <c r="G612" s="23">
        <f t="shared" ref="G612:G614" si="68">D612*E612*F612</f>
        <v>0.76163999999999998</v>
      </c>
      <c r="H612" s="89" t="s">
        <v>11</v>
      </c>
    </row>
    <row r="613" spans="1:9">
      <c r="A613" s="42"/>
      <c r="B613" s="5" t="s">
        <v>236</v>
      </c>
      <c r="C613" s="43"/>
      <c r="D613" s="23">
        <v>1.5</v>
      </c>
      <c r="E613" s="23">
        <v>1</v>
      </c>
      <c r="F613" s="23">
        <v>0.1</v>
      </c>
      <c r="G613" s="23">
        <f>D613*E613*F613</f>
        <v>0.15000000000000002</v>
      </c>
      <c r="H613" s="3" t="s">
        <v>11</v>
      </c>
    </row>
    <row r="614" spans="1:9">
      <c r="A614" s="2"/>
      <c r="B614" s="5" t="s">
        <v>195</v>
      </c>
      <c r="C614" s="43"/>
      <c r="D614" s="23">
        <v>1.835</v>
      </c>
      <c r="E614" s="23">
        <v>2.71</v>
      </c>
      <c r="F614" s="23">
        <v>0.1</v>
      </c>
      <c r="G614" s="23">
        <f t="shared" si="68"/>
        <v>0.49728500000000003</v>
      </c>
      <c r="H614" s="89" t="s">
        <v>11</v>
      </c>
    </row>
    <row r="615" spans="1:9">
      <c r="A615" s="2"/>
      <c r="B615" s="5"/>
      <c r="C615" s="43"/>
      <c r="D615" s="23"/>
      <c r="E615" s="23"/>
      <c r="F615" s="4"/>
      <c r="G615" s="4"/>
      <c r="H615" s="2"/>
    </row>
    <row r="616" spans="1:9">
      <c r="A616" s="2"/>
      <c r="B616" s="5" t="s">
        <v>115</v>
      </c>
      <c r="C616" s="43"/>
      <c r="D616" s="23"/>
      <c r="E616" s="23"/>
      <c r="F616" s="4"/>
      <c r="G616" s="4">
        <f>SUM(G575:G615)</f>
        <v>50.866129999999984</v>
      </c>
      <c r="H616" s="89" t="s">
        <v>11</v>
      </c>
    </row>
    <row r="617" spans="1:9">
      <c r="A617" s="2"/>
      <c r="B617" s="5"/>
      <c r="C617" s="43"/>
      <c r="D617" s="23"/>
      <c r="E617" s="23"/>
      <c r="F617" s="4"/>
      <c r="G617" s="4"/>
      <c r="H617" s="2"/>
    </row>
    <row r="618" spans="1:9" ht="28.5">
      <c r="A618" s="2"/>
      <c r="B618" s="5" t="s">
        <v>240</v>
      </c>
      <c r="C618" s="43"/>
      <c r="D618" s="23"/>
      <c r="E618" s="23"/>
      <c r="F618" s="4"/>
      <c r="G618" s="4">
        <f>G616*20%</f>
        <v>10.173225999999998</v>
      </c>
      <c r="H618" s="89" t="s">
        <v>11</v>
      </c>
    </row>
    <row r="619" spans="1:9">
      <c r="A619" s="2"/>
      <c r="B619" s="5"/>
      <c r="C619" s="43"/>
      <c r="D619" s="23"/>
      <c r="E619" s="23"/>
      <c r="F619" s="4"/>
      <c r="G619" s="4"/>
      <c r="H619" s="2"/>
    </row>
    <row r="620" spans="1:9" ht="28.5">
      <c r="A620" s="2"/>
      <c r="B620" s="45" t="s">
        <v>114</v>
      </c>
      <c r="C620" s="37"/>
      <c r="D620" s="4"/>
      <c r="E620" s="2"/>
      <c r="F620" s="4"/>
      <c r="G620" s="4">
        <v>1.83</v>
      </c>
      <c r="H620" s="2" t="s">
        <v>11</v>
      </c>
    </row>
    <row r="621" spans="1:9">
      <c r="A621" s="2"/>
      <c r="B621" s="44"/>
      <c r="C621" s="37"/>
      <c r="D621" s="2"/>
      <c r="E621" s="2"/>
      <c r="F621" s="4"/>
      <c r="G621" s="4"/>
      <c r="H621" s="2"/>
      <c r="I621" s="91"/>
    </row>
    <row r="622" spans="1:9">
      <c r="A622" s="2"/>
      <c r="B622" s="42" t="s">
        <v>115</v>
      </c>
      <c r="C622" s="46"/>
      <c r="D622" s="42"/>
      <c r="E622" s="42"/>
      <c r="F622" s="42"/>
      <c r="G622" s="47">
        <f>SUM(G618:G621)</f>
        <v>12.003225999999998</v>
      </c>
      <c r="H622" s="2" t="s">
        <v>11</v>
      </c>
      <c r="I622" s="91"/>
    </row>
    <row r="623" spans="1:9">
      <c r="A623" s="2"/>
      <c r="B623" s="116"/>
      <c r="C623" s="117"/>
      <c r="D623" s="118"/>
      <c r="E623" s="118"/>
      <c r="F623" s="118"/>
      <c r="G623" s="119"/>
      <c r="H623" s="120"/>
      <c r="I623" s="91"/>
    </row>
    <row r="624" spans="1:9" ht="51" customHeight="1">
      <c r="A624" s="2" t="str">
        <f>'Abstract For Hospital'!A21</f>
        <v>B2</v>
      </c>
      <c r="B624" s="382" t="str">
        <f>'Abstract For Hospital'!B21</f>
        <v>40 mm thick fine dressed stone flooring over 20 mm (average) thick base of cement mortar 1:5 (1 cement : 5 coarse sand) with joints finished flush.
White sand stone</v>
      </c>
      <c r="C624" s="382"/>
      <c r="D624" s="382"/>
      <c r="E624" s="382"/>
      <c r="F624" s="382"/>
      <c r="G624" s="382"/>
      <c r="H624" s="382"/>
    </row>
    <row r="625" spans="1:9">
      <c r="A625" s="2"/>
      <c r="B625" s="4"/>
      <c r="C625" s="4"/>
      <c r="D625" s="4"/>
      <c r="E625" s="4"/>
      <c r="F625" s="4"/>
      <c r="G625" s="4"/>
      <c r="H625" s="4"/>
    </row>
    <row r="626" spans="1:9">
      <c r="A626" s="2"/>
      <c r="B626" s="4" t="s">
        <v>237</v>
      </c>
      <c r="C626" s="4"/>
      <c r="D626" s="4"/>
      <c r="E626" s="4"/>
      <c r="F626" s="4"/>
      <c r="G626" s="23">
        <v>26.3</v>
      </c>
      <c r="H626" s="2" t="s">
        <v>14</v>
      </c>
    </row>
    <row r="627" spans="1:9">
      <c r="A627" s="2"/>
      <c r="B627" s="5"/>
      <c r="C627" s="37"/>
      <c r="D627" s="4"/>
      <c r="E627" s="23"/>
      <c r="F627" s="3"/>
      <c r="G627" s="23"/>
      <c r="H627" s="2"/>
    </row>
    <row r="628" spans="1:9" ht="28.5">
      <c r="A628" s="2"/>
      <c r="B628" s="45" t="s">
        <v>114</v>
      </c>
      <c r="C628" s="37"/>
      <c r="D628" s="4"/>
      <c r="E628" s="2"/>
      <c r="F628" s="4"/>
      <c r="G628" s="4">
        <v>3.7</v>
      </c>
      <c r="H628" s="2" t="s">
        <v>14</v>
      </c>
    </row>
    <row r="629" spans="1:9">
      <c r="A629" s="2"/>
      <c r="B629" s="44"/>
      <c r="C629" s="37"/>
      <c r="D629" s="2"/>
      <c r="E629" s="2"/>
      <c r="F629" s="4"/>
      <c r="G629" s="37"/>
      <c r="H629" s="2"/>
    </row>
    <row r="630" spans="1:9">
      <c r="A630" s="2"/>
      <c r="B630" s="42" t="s">
        <v>115</v>
      </c>
      <c r="C630" s="46"/>
      <c r="D630" s="42"/>
      <c r="E630" s="42"/>
      <c r="F630" s="42"/>
      <c r="G630" s="47">
        <f>SUM(G626:G628)</f>
        <v>30</v>
      </c>
      <c r="H630" s="42" t="s">
        <v>14</v>
      </c>
    </row>
    <row r="631" spans="1:9">
      <c r="A631" s="2"/>
      <c r="B631" s="42"/>
      <c r="C631" s="46"/>
      <c r="D631" s="42"/>
      <c r="E631" s="42"/>
      <c r="F631" s="42"/>
      <c r="G631" s="47"/>
      <c r="H631" s="48"/>
      <c r="I631" s="91"/>
    </row>
    <row r="632" spans="1:9" ht="48" customHeight="1">
      <c r="A632" s="103" t="str">
        <f>'Abstract For Hospital'!A22</f>
        <v>B3</v>
      </c>
      <c r="B632" s="386" t="str">
        <f>'Abstract For Hospital'!B22</f>
        <v>Brick work with common burnt clay F.P.S. (non modular) bricks of class designation 7.5 in superstructure above plinth level up to floor V level in all shapes and sizes in : Cement mortar 1:4 (1 cement : 4 coarse sand)</v>
      </c>
      <c r="C632" s="386"/>
      <c r="D632" s="386"/>
      <c r="E632" s="386"/>
      <c r="F632" s="386"/>
      <c r="G632" s="386"/>
      <c r="H632" s="386"/>
    </row>
    <row r="633" spans="1:9">
      <c r="A633" s="102"/>
      <c r="B633" s="107"/>
      <c r="C633" s="108"/>
      <c r="D633" s="108"/>
      <c r="E633" s="108"/>
      <c r="F633" s="108"/>
      <c r="G633" s="109"/>
      <c r="H633" s="108"/>
    </row>
    <row r="634" spans="1:9">
      <c r="A634" s="2"/>
      <c r="B634" s="5" t="s">
        <v>165</v>
      </c>
      <c r="C634" s="23"/>
      <c r="D634" s="4"/>
      <c r="E634" s="23"/>
      <c r="F634" s="23"/>
      <c r="G634" s="23"/>
      <c r="H634" s="23"/>
    </row>
    <row r="635" spans="1:9">
      <c r="A635" s="2"/>
      <c r="B635" s="3">
        <v>1</v>
      </c>
      <c r="C635" s="23">
        <v>1</v>
      </c>
      <c r="D635" s="23">
        <v>3.1</v>
      </c>
      <c r="E635" s="23">
        <v>0.23</v>
      </c>
      <c r="F635" s="23">
        <v>3.13</v>
      </c>
      <c r="G635" s="23">
        <f>C635*D635*E635*F635</f>
        <v>2.23169</v>
      </c>
      <c r="H635" s="23" t="s">
        <v>11</v>
      </c>
    </row>
    <row r="636" spans="1:9">
      <c r="A636" s="2"/>
      <c r="B636" s="3">
        <v>2</v>
      </c>
      <c r="C636" s="23">
        <v>3</v>
      </c>
      <c r="D636" s="4">
        <v>1.18</v>
      </c>
      <c r="E636" s="23">
        <v>0.5</v>
      </c>
      <c r="F636" s="23">
        <v>2.02</v>
      </c>
      <c r="G636" s="23">
        <f t="shared" ref="G636" si="69">C636*D636*E636*F636</f>
        <v>3.5754000000000001</v>
      </c>
      <c r="H636" s="23" t="s">
        <v>11</v>
      </c>
    </row>
    <row r="637" spans="1:9">
      <c r="A637" s="2"/>
      <c r="B637" s="3">
        <v>3</v>
      </c>
      <c r="C637" s="23">
        <v>1</v>
      </c>
      <c r="D637" s="23">
        <v>4.54</v>
      </c>
      <c r="E637" s="23">
        <v>0.4</v>
      </c>
      <c r="F637" s="23">
        <v>3.13</v>
      </c>
      <c r="G637" s="23">
        <f t="shared" ref="G637:G640" si="70">C637*D637*E637*F637</f>
        <v>5.6840799999999998</v>
      </c>
      <c r="H637" s="23" t="s">
        <v>11</v>
      </c>
    </row>
    <row r="638" spans="1:9">
      <c r="A638" s="2"/>
      <c r="B638" s="3">
        <v>4</v>
      </c>
      <c r="C638" s="23">
        <v>1</v>
      </c>
      <c r="D638" s="23">
        <v>3.24</v>
      </c>
      <c r="E638" s="23">
        <v>0.4</v>
      </c>
      <c r="F638" s="23">
        <v>1.52</v>
      </c>
      <c r="G638" s="23">
        <f t="shared" si="70"/>
        <v>1.9699200000000003</v>
      </c>
      <c r="H638" s="23" t="s">
        <v>11</v>
      </c>
    </row>
    <row r="639" spans="1:9">
      <c r="A639" s="2"/>
      <c r="B639" s="3">
        <v>5</v>
      </c>
      <c r="C639" s="4">
        <v>2</v>
      </c>
      <c r="D639" s="2">
        <v>1.65</v>
      </c>
      <c r="E639" s="2">
        <v>0.09</v>
      </c>
      <c r="F639" s="2">
        <v>2.35</v>
      </c>
      <c r="G639" s="23">
        <f t="shared" si="70"/>
        <v>0.69794999999999996</v>
      </c>
      <c r="H639" s="23" t="s">
        <v>11</v>
      </c>
    </row>
    <row r="640" spans="1:9">
      <c r="A640" s="2"/>
      <c r="B640" s="3">
        <v>6</v>
      </c>
      <c r="C640" s="4">
        <v>1</v>
      </c>
      <c r="D640" s="2">
        <v>2.91</v>
      </c>
      <c r="E640" s="2">
        <v>0.09</v>
      </c>
      <c r="F640" s="2">
        <v>2.4900000000000002</v>
      </c>
      <c r="G640" s="23">
        <f t="shared" si="70"/>
        <v>0.65213100000000013</v>
      </c>
      <c r="H640" s="23" t="s">
        <v>11</v>
      </c>
    </row>
    <row r="641" spans="1:8">
      <c r="A641" s="2"/>
      <c r="B641" s="3">
        <v>7</v>
      </c>
      <c r="C641" s="4">
        <v>1</v>
      </c>
      <c r="D641" s="4">
        <v>0.94</v>
      </c>
      <c r="E641" s="4">
        <v>0.76500000000000001</v>
      </c>
      <c r="F641" s="4">
        <v>2.4</v>
      </c>
      <c r="G641" s="23">
        <f t="shared" ref="G641:G668" si="71">C641*D641*E641*F641</f>
        <v>1.7258399999999998</v>
      </c>
      <c r="H641" s="23" t="s">
        <v>11</v>
      </c>
    </row>
    <row r="642" spans="1:8">
      <c r="A642" s="2"/>
      <c r="B642" s="3">
        <v>8</v>
      </c>
      <c r="C642" s="4">
        <v>1</v>
      </c>
      <c r="D642" s="4">
        <v>2.02</v>
      </c>
      <c r="E642" s="4">
        <v>0.2</v>
      </c>
      <c r="F642" s="4">
        <v>2.68</v>
      </c>
      <c r="G642" s="23">
        <f t="shared" si="71"/>
        <v>1.0827200000000001</v>
      </c>
      <c r="H642" s="23" t="s">
        <v>11</v>
      </c>
    </row>
    <row r="643" spans="1:8">
      <c r="A643" s="2"/>
      <c r="B643" s="3">
        <v>9</v>
      </c>
      <c r="C643" s="4">
        <v>1</v>
      </c>
      <c r="D643" s="4">
        <v>2.62</v>
      </c>
      <c r="E643" s="4">
        <v>0.51</v>
      </c>
      <c r="F643" s="4">
        <v>2.4</v>
      </c>
      <c r="G643" s="23">
        <f t="shared" si="71"/>
        <v>3.20688</v>
      </c>
      <c r="H643" s="23" t="s">
        <v>11</v>
      </c>
    </row>
    <row r="644" spans="1:8">
      <c r="A644" s="2"/>
      <c r="B644" s="3">
        <v>10</v>
      </c>
      <c r="C644" s="4">
        <v>1</v>
      </c>
      <c r="D644" s="4">
        <v>1.38</v>
      </c>
      <c r="E644" s="4">
        <v>0.69</v>
      </c>
      <c r="F644" s="4">
        <v>2.4</v>
      </c>
      <c r="G644" s="23">
        <f t="shared" si="71"/>
        <v>2.2852799999999993</v>
      </c>
      <c r="H644" s="23" t="s">
        <v>11</v>
      </c>
    </row>
    <row r="645" spans="1:8">
      <c r="A645" s="2"/>
      <c r="B645" s="3">
        <v>11</v>
      </c>
      <c r="C645" s="4">
        <v>1</v>
      </c>
      <c r="D645" s="4">
        <v>0.76</v>
      </c>
      <c r="E645" s="4">
        <v>0.23</v>
      </c>
      <c r="F645" s="4">
        <v>2.1</v>
      </c>
      <c r="G645" s="23">
        <f t="shared" si="71"/>
        <v>0.36708000000000002</v>
      </c>
      <c r="H645" s="23" t="s">
        <v>11</v>
      </c>
    </row>
    <row r="646" spans="1:8">
      <c r="A646" s="2"/>
      <c r="B646" s="3">
        <v>12</v>
      </c>
      <c r="C646" s="4">
        <v>1</v>
      </c>
      <c r="D646" s="4">
        <v>2.71</v>
      </c>
      <c r="E646" s="4">
        <v>0.12</v>
      </c>
      <c r="F646" s="4">
        <v>3.33</v>
      </c>
      <c r="G646" s="23">
        <f t="shared" si="71"/>
        <v>1.082916</v>
      </c>
      <c r="H646" s="23" t="s">
        <v>11</v>
      </c>
    </row>
    <row r="647" spans="1:8">
      <c r="A647" s="2"/>
      <c r="B647" s="3">
        <v>13</v>
      </c>
      <c r="C647" s="4">
        <v>1</v>
      </c>
      <c r="D647" s="4">
        <v>1.84</v>
      </c>
      <c r="E647" s="4">
        <v>0.12</v>
      </c>
      <c r="F647" s="4">
        <v>3.33</v>
      </c>
      <c r="G647" s="23">
        <f t="shared" si="71"/>
        <v>0.73526400000000003</v>
      </c>
      <c r="H647" s="23" t="s">
        <v>11</v>
      </c>
    </row>
    <row r="648" spans="1:8">
      <c r="A648" s="2"/>
      <c r="B648" s="3">
        <v>14</v>
      </c>
      <c r="C648" s="4">
        <v>1</v>
      </c>
      <c r="D648" s="4">
        <v>0.68</v>
      </c>
      <c r="E648" s="4">
        <v>0.5</v>
      </c>
      <c r="F648" s="4">
        <v>2.1</v>
      </c>
      <c r="G648" s="23">
        <f t="shared" si="71"/>
        <v>0.71400000000000008</v>
      </c>
      <c r="H648" s="23" t="s">
        <v>11</v>
      </c>
    </row>
    <row r="649" spans="1:8">
      <c r="A649" s="2"/>
      <c r="B649" s="3">
        <v>15</v>
      </c>
      <c r="C649" s="4">
        <v>1</v>
      </c>
      <c r="D649" s="4">
        <v>0.83</v>
      </c>
      <c r="E649" s="4">
        <v>0.66</v>
      </c>
      <c r="F649" s="4">
        <v>2.4</v>
      </c>
      <c r="G649" s="23">
        <f t="shared" si="71"/>
        <v>1.3147199999999999</v>
      </c>
      <c r="H649" s="23" t="s">
        <v>11</v>
      </c>
    </row>
    <row r="650" spans="1:8">
      <c r="A650" s="2"/>
      <c r="B650" s="3">
        <v>16</v>
      </c>
      <c r="C650" s="4">
        <v>1</v>
      </c>
      <c r="D650" s="4">
        <v>2.92</v>
      </c>
      <c r="E650" s="4">
        <v>0.12</v>
      </c>
      <c r="F650" s="4">
        <v>3.41</v>
      </c>
      <c r="G650" s="23">
        <f t="shared" si="71"/>
        <v>1.1948639999999999</v>
      </c>
      <c r="H650" s="23" t="s">
        <v>11</v>
      </c>
    </row>
    <row r="651" spans="1:8">
      <c r="A651" s="2"/>
      <c r="B651" s="3">
        <v>17</v>
      </c>
      <c r="C651" s="4">
        <v>4</v>
      </c>
      <c r="D651" s="4">
        <v>1.55</v>
      </c>
      <c r="E651" s="4">
        <v>0.52</v>
      </c>
      <c r="F651" s="4">
        <v>1.61</v>
      </c>
      <c r="G651" s="23">
        <f t="shared" si="71"/>
        <v>5.190640000000001</v>
      </c>
      <c r="H651" s="23" t="s">
        <v>11</v>
      </c>
    </row>
    <row r="652" spans="1:8">
      <c r="A652" s="2"/>
      <c r="B652" s="3">
        <v>18</v>
      </c>
      <c r="C652" s="4">
        <v>1</v>
      </c>
      <c r="D652" s="4">
        <v>1.29</v>
      </c>
      <c r="E652" s="4">
        <v>0.69</v>
      </c>
      <c r="F652" s="4">
        <v>1.6</v>
      </c>
      <c r="G652" s="23">
        <f t="shared" si="71"/>
        <v>1.4241600000000001</v>
      </c>
      <c r="H652" s="23" t="s">
        <v>11</v>
      </c>
    </row>
    <row r="653" spans="1:8">
      <c r="A653" s="2"/>
      <c r="B653" s="3">
        <v>19</v>
      </c>
      <c r="C653" s="4">
        <v>2</v>
      </c>
      <c r="D653" s="4">
        <v>3.08</v>
      </c>
      <c r="E653" s="4">
        <v>0.12</v>
      </c>
      <c r="F653" s="4">
        <v>3.41</v>
      </c>
      <c r="G653" s="23">
        <f t="shared" si="71"/>
        <v>2.5206719999999998</v>
      </c>
      <c r="H653" s="23" t="s">
        <v>11</v>
      </c>
    </row>
    <row r="654" spans="1:8">
      <c r="A654" s="2"/>
      <c r="B654" s="3">
        <v>20</v>
      </c>
      <c r="C654" s="4">
        <v>1</v>
      </c>
      <c r="D654" s="4">
        <v>11.39</v>
      </c>
      <c r="E654" s="4">
        <v>0.3</v>
      </c>
      <c r="F654" s="4">
        <v>2.86</v>
      </c>
      <c r="G654" s="23">
        <f t="shared" si="71"/>
        <v>9.7726199999999999</v>
      </c>
      <c r="H654" s="23" t="s">
        <v>11</v>
      </c>
    </row>
    <row r="655" spans="1:8">
      <c r="A655" s="2"/>
      <c r="B655" s="3">
        <v>21</v>
      </c>
      <c r="C655" s="4">
        <v>1</v>
      </c>
      <c r="D655" s="4">
        <v>0.78</v>
      </c>
      <c r="E655" s="4">
        <v>0.5</v>
      </c>
      <c r="F655" s="4">
        <v>2.1</v>
      </c>
      <c r="G655" s="23">
        <f t="shared" si="71"/>
        <v>0.81900000000000006</v>
      </c>
      <c r="H655" s="23" t="s">
        <v>11</v>
      </c>
    </row>
    <row r="656" spans="1:8">
      <c r="A656" s="2"/>
      <c r="B656" s="3">
        <v>22</v>
      </c>
      <c r="C656" s="4">
        <v>1</v>
      </c>
      <c r="D656" s="4">
        <v>1.1399999999999999</v>
      </c>
      <c r="E656" s="4">
        <v>0.5</v>
      </c>
      <c r="F656" s="4">
        <v>2.4</v>
      </c>
      <c r="G656" s="23">
        <f t="shared" si="71"/>
        <v>1.3679999999999999</v>
      </c>
      <c r="H656" s="23" t="s">
        <v>11</v>
      </c>
    </row>
    <row r="657" spans="1:8">
      <c r="A657" s="2"/>
      <c r="B657" s="3">
        <v>23</v>
      </c>
      <c r="C657" s="4">
        <v>1</v>
      </c>
      <c r="D657" s="4">
        <v>10.85</v>
      </c>
      <c r="E657" s="4">
        <v>0.3</v>
      </c>
      <c r="F657" s="4">
        <v>2.86</v>
      </c>
      <c r="G657" s="23">
        <f t="shared" si="71"/>
        <v>9.3092999999999986</v>
      </c>
      <c r="H657" s="23" t="s">
        <v>11</v>
      </c>
    </row>
    <row r="658" spans="1:8">
      <c r="A658" s="2"/>
      <c r="B658" s="3">
        <v>24</v>
      </c>
      <c r="C658" s="4">
        <v>1</v>
      </c>
      <c r="D658" s="4">
        <v>1.2</v>
      </c>
      <c r="E658" s="4">
        <v>0.66</v>
      </c>
      <c r="F658" s="4">
        <v>2.4</v>
      </c>
      <c r="G658" s="23">
        <f t="shared" si="71"/>
        <v>1.9008</v>
      </c>
      <c r="H658" s="23" t="s">
        <v>11</v>
      </c>
    </row>
    <row r="659" spans="1:8">
      <c r="A659" s="2"/>
      <c r="B659" s="3">
        <v>25</v>
      </c>
      <c r="C659" s="4">
        <v>1</v>
      </c>
      <c r="D659" s="4">
        <v>0.8</v>
      </c>
      <c r="E659" s="4">
        <v>0.66</v>
      </c>
      <c r="F659" s="4">
        <v>4.53</v>
      </c>
      <c r="G659" s="23">
        <f t="shared" si="71"/>
        <v>2.3918400000000002</v>
      </c>
      <c r="H659" s="23" t="s">
        <v>11</v>
      </c>
    </row>
    <row r="660" spans="1:8">
      <c r="A660" s="2"/>
      <c r="B660" s="3">
        <v>26</v>
      </c>
      <c r="C660" s="4">
        <v>1</v>
      </c>
      <c r="D660" s="4">
        <v>1.82</v>
      </c>
      <c r="E660" s="4">
        <v>0.23</v>
      </c>
      <c r="F660" s="3">
        <v>3.41</v>
      </c>
      <c r="G660" s="23">
        <f t="shared" si="71"/>
        <v>1.4274260000000001</v>
      </c>
      <c r="H660" s="23" t="s">
        <v>11</v>
      </c>
    </row>
    <row r="661" spans="1:8">
      <c r="A661" s="2"/>
      <c r="B661" s="3">
        <v>27</v>
      </c>
      <c r="C661" s="4">
        <v>1</v>
      </c>
      <c r="D661" s="4">
        <v>0.70499999999999996</v>
      </c>
      <c r="E661" s="4">
        <v>0.49</v>
      </c>
      <c r="F661" s="4">
        <v>2.4</v>
      </c>
      <c r="G661" s="23">
        <f t="shared" si="71"/>
        <v>0.82907999999999993</v>
      </c>
      <c r="H661" s="23" t="s">
        <v>11</v>
      </c>
    </row>
    <row r="662" spans="1:8">
      <c r="A662" s="2"/>
      <c r="B662" s="3">
        <v>28</v>
      </c>
      <c r="C662" s="4">
        <v>1</v>
      </c>
      <c r="D662" s="4">
        <v>0.9</v>
      </c>
      <c r="E662" s="4">
        <v>0.5</v>
      </c>
      <c r="F662" s="4">
        <v>2.4</v>
      </c>
      <c r="G662" s="23">
        <f t="shared" si="71"/>
        <v>1.08</v>
      </c>
      <c r="H662" s="23" t="s">
        <v>11</v>
      </c>
    </row>
    <row r="663" spans="1:8">
      <c r="A663" s="2"/>
      <c r="B663" s="3">
        <v>29</v>
      </c>
      <c r="C663" s="4">
        <v>1</v>
      </c>
      <c r="D663" s="4">
        <v>2.64</v>
      </c>
      <c r="E663" s="4">
        <v>0.12</v>
      </c>
      <c r="F663" s="4">
        <v>3.38</v>
      </c>
      <c r="G663" s="23">
        <f t="shared" si="71"/>
        <v>1.070784</v>
      </c>
      <c r="H663" s="23" t="s">
        <v>11</v>
      </c>
    </row>
    <row r="664" spans="1:8">
      <c r="A664" s="2"/>
      <c r="B664" s="3">
        <v>30</v>
      </c>
      <c r="C664" s="4">
        <v>1</v>
      </c>
      <c r="D664" s="4">
        <v>1.5</v>
      </c>
      <c r="E664" s="4">
        <v>0.12</v>
      </c>
      <c r="F664" s="4">
        <v>3.38</v>
      </c>
      <c r="G664" s="23">
        <f t="shared" si="71"/>
        <v>0.60839999999999994</v>
      </c>
      <c r="H664" s="23" t="s">
        <v>11</v>
      </c>
    </row>
    <row r="665" spans="1:8">
      <c r="A665" s="2"/>
      <c r="B665" s="3">
        <v>31</v>
      </c>
      <c r="C665" s="4">
        <v>1</v>
      </c>
      <c r="D665" s="4">
        <v>2.48</v>
      </c>
      <c r="E665" s="4">
        <v>0.12</v>
      </c>
      <c r="F665" s="4">
        <v>3.38</v>
      </c>
      <c r="G665" s="23">
        <f t="shared" si="71"/>
        <v>1.0058879999999999</v>
      </c>
      <c r="H665" s="23" t="s">
        <v>11</v>
      </c>
    </row>
    <row r="666" spans="1:8">
      <c r="A666" s="2"/>
      <c r="B666" s="3">
        <v>32</v>
      </c>
      <c r="C666" s="4">
        <v>1</v>
      </c>
      <c r="D666" s="4">
        <v>1.38</v>
      </c>
      <c r="E666" s="4">
        <v>0.48</v>
      </c>
      <c r="F666" s="4">
        <v>1.41</v>
      </c>
      <c r="G666" s="23">
        <f t="shared" si="71"/>
        <v>0.93398399999999981</v>
      </c>
      <c r="H666" s="23" t="s">
        <v>11</v>
      </c>
    </row>
    <row r="667" spans="1:8">
      <c r="A667" s="2"/>
      <c r="B667" s="3">
        <v>33</v>
      </c>
      <c r="C667" s="4">
        <v>1</v>
      </c>
      <c r="D667" s="4">
        <v>1.27</v>
      </c>
      <c r="E667" s="4">
        <v>0.48</v>
      </c>
      <c r="F667" s="4">
        <v>2.4</v>
      </c>
      <c r="G667" s="23">
        <f t="shared" si="71"/>
        <v>1.4630400000000001</v>
      </c>
      <c r="H667" s="23" t="s">
        <v>11</v>
      </c>
    </row>
    <row r="668" spans="1:8">
      <c r="A668" s="2"/>
      <c r="B668" s="3">
        <v>34</v>
      </c>
      <c r="C668" s="4">
        <v>1</v>
      </c>
      <c r="D668" s="4">
        <v>0.75</v>
      </c>
      <c r="E668" s="4">
        <v>0.52</v>
      </c>
      <c r="F668" s="4">
        <v>2.4</v>
      </c>
      <c r="G668" s="23">
        <f t="shared" si="71"/>
        <v>0.93599999999999994</v>
      </c>
      <c r="H668" s="23" t="s">
        <v>11</v>
      </c>
    </row>
    <row r="669" spans="1:8">
      <c r="A669" s="2"/>
      <c r="B669" s="96"/>
      <c r="C669" s="4"/>
      <c r="D669" s="4"/>
      <c r="E669" s="4"/>
      <c r="F669" s="4"/>
      <c r="G669" s="23"/>
      <c r="H669" s="23"/>
    </row>
    <row r="670" spans="1:8">
      <c r="A670" s="2"/>
      <c r="B670" s="97" t="s">
        <v>209</v>
      </c>
      <c r="C670" s="42"/>
      <c r="D670" s="42"/>
      <c r="E670" s="42"/>
      <c r="F670" s="42"/>
      <c r="G670" s="48">
        <f>SUM(G635:G668)</f>
        <v>72.572369000000009</v>
      </c>
      <c r="H670" s="48" t="s">
        <v>11</v>
      </c>
    </row>
    <row r="671" spans="1:8">
      <c r="A671" s="2"/>
      <c r="B671" s="87"/>
      <c r="C671" s="42"/>
      <c r="D671" s="42"/>
      <c r="E671" s="42"/>
      <c r="F671" s="42"/>
      <c r="G671" s="23"/>
      <c r="H671" s="23"/>
    </row>
    <row r="672" spans="1:8">
      <c r="A672" s="2"/>
      <c r="B672" s="87" t="s">
        <v>124</v>
      </c>
      <c r="C672" s="69"/>
      <c r="D672" s="69"/>
      <c r="E672" s="69"/>
      <c r="F672" s="69"/>
      <c r="G672" s="23"/>
      <c r="H672" s="23"/>
    </row>
    <row r="673" spans="1:9">
      <c r="A673" s="2"/>
      <c r="B673" s="87" t="s">
        <v>125</v>
      </c>
      <c r="C673" s="4">
        <v>1</v>
      </c>
      <c r="D673" s="4">
        <v>0.89</v>
      </c>
      <c r="E673" s="4">
        <v>0.2</v>
      </c>
      <c r="F673" s="4">
        <v>2.1</v>
      </c>
      <c r="G673" s="23">
        <f t="shared" ref="G673" si="72">C673*D673*E673*F673</f>
        <v>0.37380000000000008</v>
      </c>
      <c r="H673" s="23" t="s">
        <v>11</v>
      </c>
    </row>
    <row r="674" spans="1:9">
      <c r="A674" s="2"/>
      <c r="B674" s="87" t="s">
        <v>126</v>
      </c>
      <c r="C674" s="4">
        <v>1</v>
      </c>
      <c r="D674" s="4">
        <v>1.9</v>
      </c>
      <c r="E674" s="4">
        <v>0.09</v>
      </c>
      <c r="F674" s="4">
        <v>1.92</v>
      </c>
      <c r="G674" s="23">
        <f t="shared" ref="G674:G680" si="73">C674*D674*E674*F674</f>
        <v>0.32831999999999995</v>
      </c>
      <c r="H674" s="23" t="s">
        <v>11</v>
      </c>
    </row>
    <row r="675" spans="1:9">
      <c r="A675" s="2"/>
      <c r="B675" s="87" t="s">
        <v>127</v>
      </c>
      <c r="C675" s="4">
        <v>1</v>
      </c>
      <c r="D675" s="4">
        <v>0.89</v>
      </c>
      <c r="E675" s="4">
        <v>0.2</v>
      </c>
      <c r="F675" s="4">
        <v>2.1</v>
      </c>
      <c r="G675" s="23">
        <f t="shared" si="73"/>
        <v>0.37380000000000008</v>
      </c>
      <c r="H675" s="23" t="s">
        <v>11</v>
      </c>
    </row>
    <row r="676" spans="1:9">
      <c r="A676" s="2"/>
      <c r="B676" s="87" t="s">
        <v>128</v>
      </c>
      <c r="C676" s="4">
        <v>1</v>
      </c>
      <c r="D676" s="4">
        <v>0.85</v>
      </c>
      <c r="E676" s="4">
        <v>0.12</v>
      </c>
      <c r="F676" s="4">
        <v>2.1</v>
      </c>
      <c r="G676" s="23">
        <f t="shared" si="73"/>
        <v>0.2142</v>
      </c>
      <c r="H676" s="23" t="s">
        <v>11</v>
      </c>
    </row>
    <row r="677" spans="1:9">
      <c r="A677" s="2"/>
      <c r="B677" s="87"/>
      <c r="C677" s="4"/>
      <c r="D677" s="4"/>
      <c r="E677" s="4"/>
      <c r="F677" s="4"/>
      <c r="G677" s="23"/>
      <c r="H677" s="23"/>
    </row>
    <row r="678" spans="1:9">
      <c r="A678" s="2"/>
      <c r="B678" s="87" t="s">
        <v>129</v>
      </c>
      <c r="C678" s="4">
        <v>1</v>
      </c>
      <c r="D678" s="4">
        <v>11.39</v>
      </c>
      <c r="E678" s="4">
        <v>0.3</v>
      </c>
      <c r="F678" s="4">
        <v>1.63</v>
      </c>
      <c r="G678" s="23">
        <f t="shared" si="73"/>
        <v>5.5697099999999997</v>
      </c>
      <c r="H678" s="23" t="s">
        <v>11</v>
      </c>
    </row>
    <row r="679" spans="1:9">
      <c r="A679" s="2"/>
      <c r="B679" s="87" t="s">
        <v>130</v>
      </c>
      <c r="C679" s="4">
        <v>1</v>
      </c>
      <c r="D679" s="4">
        <v>10.85</v>
      </c>
      <c r="E679" s="4">
        <v>0.3</v>
      </c>
      <c r="F679" s="4">
        <v>1.63</v>
      </c>
      <c r="G679" s="23">
        <f t="shared" si="73"/>
        <v>5.3056499999999991</v>
      </c>
      <c r="H679" s="23" t="s">
        <v>11</v>
      </c>
    </row>
    <row r="680" spans="1:9">
      <c r="A680" s="2"/>
      <c r="B680" s="87" t="s">
        <v>213</v>
      </c>
      <c r="C680" s="4">
        <v>2</v>
      </c>
      <c r="D680" s="4">
        <v>0.9</v>
      </c>
      <c r="E680" s="4">
        <v>0.09</v>
      </c>
      <c r="F680" s="4">
        <v>1.1200000000000001</v>
      </c>
      <c r="G680" s="23">
        <f t="shared" si="73"/>
        <v>0.18144000000000002</v>
      </c>
      <c r="H680" s="23" t="s">
        <v>11</v>
      </c>
    </row>
    <row r="681" spans="1:9">
      <c r="A681" s="2"/>
      <c r="B681" s="87"/>
      <c r="C681" s="4"/>
      <c r="D681" s="4"/>
      <c r="E681" s="4"/>
      <c r="F681" s="4"/>
      <c r="G681" s="23"/>
      <c r="H681" s="23"/>
    </row>
    <row r="682" spans="1:9">
      <c r="A682" s="2"/>
      <c r="B682" s="97" t="s">
        <v>210</v>
      </c>
      <c r="C682" s="4"/>
      <c r="D682" s="4"/>
      <c r="E682" s="4"/>
      <c r="F682" s="4"/>
      <c r="G682" s="48">
        <f>SUM(G673:G680)</f>
        <v>12.346919999999999</v>
      </c>
      <c r="H682" s="48" t="s">
        <v>11</v>
      </c>
    </row>
    <row r="683" spans="1:9">
      <c r="A683" s="2"/>
      <c r="B683" s="87"/>
      <c r="C683" s="4"/>
      <c r="D683" s="4"/>
      <c r="E683" s="4"/>
      <c r="F683" s="4"/>
      <c r="G683" s="23"/>
      <c r="H683" s="23"/>
    </row>
    <row r="684" spans="1:9">
      <c r="A684" s="2"/>
      <c r="B684" s="97" t="s">
        <v>214</v>
      </c>
      <c r="C684" s="4"/>
      <c r="D684" s="4"/>
      <c r="E684" s="4"/>
      <c r="F684" s="4"/>
      <c r="G684" s="48">
        <f>G670-G682</f>
        <v>60.225449000000012</v>
      </c>
      <c r="H684" s="48" t="s">
        <v>11</v>
      </c>
    </row>
    <row r="685" spans="1:9">
      <c r="A685" s="2"/>
      <c r="B685" s="87"/>
      <c r="C685" s="4"/>
      <c r="D685" s="4"/>
      <c r="E685" s="4"/>
      <c r="F685" s="4"/>
      <c r="G685" s="23"/>
      <c r="H685" s="23"/>
    </row>
    <row r="686" spans="1:9" ht="28.5">
      <c r="A686" s="2"/>
      <c r="B686" s="45" t="s">
        <v>114</v>
      </c>
      <c r="C686" s="37"/>
      <c r="D686" s="4"/>
      <c r="E686" s="2"/>
      <c r="F686" s="4"/>
      <c r="G686" s="4">
        <v>1.77</v>
      </c>
      <c r="H686" s="2" t="s">
        <v>11</v>
      </c>
      <c r="I686" s="91"/>
    </row>
    <row r="687" spans="1:9">
      <c r="A687" s="2"/>
      <c r="B687" s="2"/>
      <c r="C687" s="37"/>
      <c r="D687" s="4"/>
      <c r="E687" s="4"/>
      <c r="F687" s="4"/>
      <c r="G687" s="50"/>
      <c r="H687" s="2"/>
    </row>
    <row r="688" spans="1:9">
      <c r="A688" s="2"/>
      <c r="B688" s="42" t="s">
        <v>115</v>
      </c>
      <c r="C688" s="46"/>
      <c r="D688" s="42"/>
      <c r="E688" s="42"/>
      <c r="F688" s="47"/>
      <c r="G688" s="47">
        <f>SUM(G684:G687)</f>
        <v>61.995449000000015</v>
      </c>
      <c r="H688" s="42" t="s">
        <v>11</v>
      </c>
      <c r="I688" s="91"/>
    </row>
    <row r="689" spans="1:8" ht="29.25" customHeight="1">
      <c r="A689" s="123" t="str">
        <f>'Abstract For Hospital'!A23</f>
        <v>B4</v>
      </c>
      <c r="B689" s="368" t="str">
        <f>'Abstract For Hospital'!B23</f>
        <v>12 mm cement plaster finished with a floating coat of neat cement of mix :
1:4 (1 cement: 4 fine sand)</v>
      </c>
      <c r="C689" s="368"/>
      <c r="D689" s="368"/>
      <c r="E689" s="368"/>
      <c r="F689" s="368"/>
      <c r="G689" s="368"/>
      <c r="H689" s="368"/>
    </row>
    <row r="690" spans="1:8">
      <c r="A690" s="2"/>
      <c r="B690" s="5"/>
      <c r="C690" s="5"/>
      <c r="D690" s="5"/>
      <c r="E690" s="5"/>
      <c r="F690" s="5"/>
      <c r="G690" s="5"/>
      <c r="H690" s="5"/>
    </row>
    <row r="691" spans="1:8">
      <c r="A691" s="23"/>
      <c r="B691" s="5" t="s">
        <v>225</v>
      </c>
      <c r="C691" s="23"/>
      <c r="D691" s="23"/>
      <c r="E691" s="23"/>
      <c r="F691" s="23"/>
      <c r="G691" s="23"/>
      <c r="H691" s="23"/>
    </row>
    <row r="692" spans="1:8">
      <c r="A692" s="23"/>
      <c r="B692" s="5" t="s">
        <v>118</v>
      </c>
      <c r="C692" s="23"/>
      <c r="D692" s="23">
        <v>12.19</v>
      </c>
      <c r="E692" s="23">
        <v>2.16</v>
      </c>
      <c r="F692" s="23"/>
      <c r="G692" s="23">
        <f t="shared" ref="G692:G695" si="74">D692*E692</f>
        <v>26.330400000000001</v>
      </c>
      <c r="H692" s="23" t="s">
        <v>14</v>
      </c>
    </row>
    <row r="693" spans="1:8">
      <c r="A693" s="23"/>
      <c r="B693" s="5" t="s">
        <v>119</v>
      </c>
      <c r="C693" s="23"/>
      <c r="D693" s="23">
        <v>6.09</v>
      </c>
      <c r="E693" s="23">
        <v>3.55</v>
      </c>
      <c r="F693" s="23"/>
      <c r="G693" s="23">
        <f t="shared" si="74"/>
        <v>21.619499999999999</v>
      </c>
      <c r="H693" s="23" t="s">
        <v>14</v>
      </c>
    </row>
    <row r="694" spans="1:8">
      <c r="A694" s="23"/>
      <c r="B694" s="5" t="s">
        <v>120</v>
      </c>
      <c r="C694" s="23"/>
      <c r="D694" s="23">
        <v>12.19</v>
      </c>
      <c r="E694" s="23">
        <v>2.16</v>
      </c>
      <c r="F694" s="23"/>
      <c r="G694" s="23">
        <f t="shared" si="74"/>
        <v>26.330400000000001</v>
      </c>
      <c r="H694" s="23" t="s">
        <v>14</v>
      </c>
    </row>
    <row r="695" spans="1:8">
      <c r="A695" s="23"/>
      <c r="B695" s="5" t="s">
        <v>121</v>
      </c>
      <c r="C695" s="23"/>
      <c r="D695" s="23">
        <v>6.09</v>
      </c>
      <c r="E695" s="23">
        <v>3.55</v>
      </c>
      <c r="F695" s="23"/>
      <c r="G695" s="23">
        <f t="shared" si="74"/>
        <v>21.619499999999999</v>
      </c>
      <c r="H695" s="23" t="s">
        <v>14</v>
      </c>
    </row>
    <row r="696" spans="1:8">
      <c r="A696" s="23"/>
      <c r="B696" s="5"/>
      <c r="C696" s="23"/>
      <c r="D696" s="37"/>
      <c r="E696" s="37"/>
      <c r="F696" s="23"/>
      <c r="G696" s="23"/>
      <c r="H696" s="23"/>
    </row>
    <row r="697" spans="1:8">
      <c r="A697" s="23"/>
      <c r="B697" s="5" t="s">
        <v>174</v>
      </c>
      <c r="C697" s="23"/>
      <c r="D697" s="23"/>
      <c r="E697" s="3"/>
      <c r="F697" s="23"/>
      <c r="G697" s="23"/>
      <c r="H697" s="23"/>
    </row>
    <row r="698" spans="1:8">
      <c r="A698" s="23"/>
      <c r="B698" s="5" t="s">
        <v>118</v>
      </c>
      <c r="C698" s="23"/>
      <c r="D698" s="23">
        <v>2.355</v>
      </c>
      <c r="E698" s="23">
        <v>4.5599999999999996</v>
      </c>
      <c r="F698" s="23"/>
      <c r="G698" s="23">
        <f t="shared" ref="G698:G701" si="75">D698*E698</f>
        <v>10.738799999999999</v>
      </c>
      <c r="H698" s="23" t="s">
        <v>14</v>
      </c>
    </row>
    <row r="699" spans="1:8">
      <c r="A699" s="23"/>
      <c r="B699" s="5" t="s">
        <v>119</v>
      </c>
      <c r="C699" s="23"/>
      <c r="D699" s="23">
        <v>6.09</v>
      </c>
      <c r="E699" s="23">
        <v>5.95</v>
      </c>
      <c r="F699" s="23"/>
      <c r="G699" s="23">
        <f t="shared" si="75"/>
        <v>36.235500000000002</v>
      </c>
      <c r="H699" s="23" t="s">
        <v>14</v>
      </c>
    </row>
    <row r="700" spans="1:8">
      <c r="A700" s="23"/>
      <c r="B700" s="5" t="s">
        <v>120</v>
      </c>
      <c r="C700" s="23"/>
      <c r="D700" s="23">
        <v>2.39</v>
      </c>
      <c r="E700" s="23">
        <v>4.5599999999999996</v>
      </c>
      <c r="F700" s="23"/>
      <c r="G700" s="23">
        <f t="shared" si="75"/>
        <v>10.898399999999999</v>
      </c>
      <c r="H700" s="23" t="s">
        <v>14</v>
      </c>
    </row>
    <row r="701" spans="1:8">
      <c r="A701" s="23"/>
      <c r="B701" s="5" t="s">
        <v>121</v>
      </c>
      <c r="C701" s="23"/>
      <c r="D701" s="23">
        <v>6.09</v>
      </c>
      <c r="E701" s="23">
        <v>5.95</v>
      </c>
      <c r="F701" s="23"/>
      <c r="G701" s="23">
        <f t="shared" si="75"/>
        <v>36.235500000000002</v>
      </c>
      <c r="H701" s="23" t="s">
        <v>14</v>
      </c>
    </row>
    <row r="702" spans="1:8">
      <c r="A702" s="23"/>
      <c r="B702" s="5"/>
      <c r="C702" s="23"/>
      <c r="D702" s="23"/>
      <c r="E702" s="3"/>
      <c r="F702" s="23"/>
      <c r="G702" s="23"/>
      <c r="H702" s="23"/>
    </row>
    <row r="703" spans="1:8">
      <c r="A703" s="23"/>
      <c r="B703" s="5" t="s">
        <v>175</v>
      </c>
      <c r="C703" s="23"/>
      <c r="D703" s="23"/>
      <c r="E703" s="3"/>
      <c r="F703" s="23"/>
      <c r="G703" s="23"/>
      <c r="H703" s="23"/>
    </row>
    <row r="704" spans="1:8">
      <c r="A704" s="23"/>
      <c r="B704" s="5" t="s">
        <v>118</v>
      </c>
      <c r="C704" s="23"/>
      <c r="D704" s="23">
        <v>11.914999999999999</v>
      </c>
      <c r="E704" s="23">
        <v>2.16</v>
      </c>
      <c r="F704" s="23"/>
      <c r="G704" s="23">
        <f t="shared" ref="G704:G707" si="76">D704*E704</f>
        <v>25.7364</v>
      </c>
      <c r="H704" s="23" t="s">
        <v>14</v>
      </c>
    </row>
    <row r="705" spans="1:8">
      <c r="A705" s="23"/>
      <c r="B705" s="5" t="s">
        <v>119</v>
      </c>
      <c r="C705" s="23"/>
      <c r="D705" s="23">
        <v>6.09</v>
      </c>
      <c r="E705" s="23">
        <v>3.55</v>
      </c>
      <c r="F705" s="23"/>
      <c r="G705" s="23">
        <f t="shared" si="76"/>
        <v>21.619499999999999</v>
      </c>
      <c r="H705" s="23" t="s">
        <v>14</v>
      </c>
    </row>
    <row r="706" spans="1:8">
      <c r="A706" s="23"/>
      <c r="B706" s="5" t="s">
        <v>120</v>
      </c>
      <c r="C706" s="23"/>
      <c r="D706" s="23">
        <v>11.92</v>
      </c>
      <c r="E706" s="23">
        <v>2.16</v>
      </c>
      <c r="F706" s="23"/>
      <c r="G706" s="23">
        <f t="shared" si="76"/>
        <v>25.747200000000003</v>
      </c>
      <c r="H706" s="23" t="s">
        <v>14</v>
      </c>
    </row>
    <row r="707" spans="1:8">
      <c r="A707" s="23"/>
      <c r="B707" s="5" t="s">
        <v>121</v>
      </c>
      <c r="C707" s="23"/>
      <c r="D707" s="23">
        <v>6.09</v>
      </c>
      <c r="E707" s="23">
        <v>3.55</v>
      </c>
      <c r="F707" s="23"/>
      <c r="G707" s="23">
        <f t="shared" si="76"/>
        <v>21.619499999999999</v>
      </c>
      <c r="H707" s="23" t="s">
        <v>14</v>
      </c>
    </row>
    <row r="708" spans="1:8">
      <c r="A708" s="23"/>
      <c r="B708" s="23"/>
      <c r="C708" s="23"/>
      <c r="D708" s="23"/>
      <c r="E708" s="5"/>
      <c r="F708" s="23"/>
      <c r="G708" s="23"/>
      <c r="H708" s="23"/>
    </row>
    <row r="709" spans="1:8">
      <c r="A709" s="23"/>
      <c r="B709" s="5" t="s">
        <v>226</v>
      </c>
      <c r="C709" s="23"/>
      <c r="D709" s="23"/>
      <c r="E709" s="5"/>
      <c r="F709" s="23"/>
      <c r="G709" s="23"/>
      <c r="H709" s="23"/>
    </row>
    <row r="710" spans="1:8">
      <c r="A710" s="23"/>
      <c r="B710" s="5" t="s">
        <v>118</v>
      </c>
      <c r="C710" s="23"/>
      <c r="D710" s="23">
        <v>8.59</v>
      </c>
      <c r="E710" s="23">
        <v>2.16</v>
      </c>
      <c r="F710" s="23"/>
      <c r="G710" s="23">
        <f t="shared" ref="G710:G713" si="77">D710*E710</f>
        <v>18.554400000000001</v>
      </c>
      <c r="H710" s="23" t="s">
        <v>14</v>
      </c>
    </row>
    <row r="711" spans="1:8">
      <c r="A711" s="23"/>
      <c r="B711" s="5" t="s">
        <v>119</v>
      </c>
      <c r="C711" s="23"/>
      <c r="D711" s="23">
        <v>2.92</v>
      </c>
      <c r="E711" s="3">
        <v>1.01</v>
      </c>
      <c r="F711" s="23"/>
      <c r="G711" s="23">
        <f t="shared" si="77"/>
        <v>2.9491999999999998</v>
      </c>
      <c r="H711" s="23" t="s">
        <v>14</v>
      </c>
    </row>
    <row r="712" spans="1:8">
      <c r="A712" s="23"/>
      <c r="B712" s="5" t="s">
        <v>120</v>
      </c>
      <c r="C712" s="23"/>
      <c r="D712" s="23">
        <v>8.59</v>
      </c>
      <c r="E712" s="23">
        <v>2.16</v>
      </c>
      <c r="F712" s="23"/>
      <c r="G712" s="23">
        <f t="shared" si="77"/>
        <v>18.554400000000001</v>
      </c>
      <c r="H712" s="23" t="s">
        <v>14</v>
      </c>
    </row>
    <row r="713" spans="1:8">
      <c r="A713" s="23"/>
      <c r="B713" s="5" t="s">
        <v>121</v>
      </c>
      <c r="C713" s="23"/>
      <c r="D713" s="23">
        <v>1.04</v>
      </c>
      <c r="E713" s="3">
        <v>1.01</v>
      </c>
      <c r="F713" s="23"/>
      <c r="G713" s="23">
        <f t="shared" si="77"/>
        <v>1.0504</v>
      </c>
      <c r="H713" s="23" t="s">
        <v>14</v>
      </c>
    </row>
    <row r="714" spans="1:8">
      <c r="A714" s="23"/>
      <c r="B714" s="23"/>
      <c r="C714" s="23"/>
      <c r="D714" s="23"/>
      <c r="E714" s="5"/>
      <c r="F714" s="23"/>
      <c r="G714" s="23"/>
      <c r="H714" s="23"/>
    </row>
    <row r="715" spans="1:8">
      <c r="A715" s="23"/>
      <c r="B715" s="5" t="s">
        <v>227</v>
      </c>
      <c r="C715" s="23"/>
      <c r="D715" s="23"/>
      <c r="E715" s="5"/>
      <c r="F715" s="23"/>
      <c r="G715" s="23"/>
      <c r="H715" s="23"/>
    </row>
    <row r="716" spans="1:8">
      <c r="A716" s="23"/>
      <c r="B716" s="5" t="s">
        <v>118</v>
      </c>
      <c r="C716" s="23"/>
      <c r="D716" s="23">
        <v>2.63</v>
      </c>
      <c r="E716" s="23">
        <v>4.5599999999999996</v>
      </c>
      <c r="F716" s="23"/>
      <c r="G716" s="23">
        <f t="shared" ref="G716:G719" si="78">D716*E716</f>
        <v>11.992799999999999</v>
      </c>
      <c r="H716" s="23" t="s">
        <v>14</v>
      </c>
    </row>
    <row r="717" spans="1:8">
      <c r="A717" s="23"/>
      <c r="B717" s="5" t="s">
        <v>119</v>
      </c>
      <c r="C717" s="23"/>
      <c r="D717" s="23">
        <v>1.82</v>
      </c>
      <c r="E717" s="3">
        <v>3.41</v>
      </c>
      <c r="F717" s="23"/>
      <c r="G717" s="23">
        <f t="shared" si="78"/>
        <v>6.2062000000000008</v>
      </c>
      <c r="H717" s="23" t="s">
        <v>14</v>
      </c>
    </row>
    <row r="718" spans="1:8">
      <c r="A718" s="23"/>
      <c r="B718" s="5" t="s">
        <v>120</v>
      </c>
      <c r="C718" s="23"/>
      <c r="D718" s="23">
        <v>2.63</v>
      </c>
      <c r="E718" s="23">
        <v>4.5599999999999996</v>
      </c>
      <c r="F718" s="23"/>
      <c r="G718" s="23">
        <f t="shared" si="78"/>
        <v>11.992799999999999</v>
      </c>
      <c r="H718" s="23" t="s">
        <v>14</v>
      </c>
    </row>
    <row r="719" spans="1:8">
      <c r="A719" s="23"/>
      <c r="B719" s="5" t="s">
        <v>119</v>
      </c>
      <c r="C719" s="23"/>
      <c r="D719" s="23">
        <v>1.82</v>
      </c>
      <c r="E719" s="3">
        <v>3.41</v>
      </c>
      <c r="F719" s="23"/>
      <c r="G719" s="23">
        <f t="shared" si="78"/>
        <v>6.2062000000000008</v>
      </c>
      <c r="H719" s="23" t="s">
        <v>14</v>
      </c>
    </row>
    <row r="720" spans="1:8">
      <c r="A720" s="23"/>
      <c r="B720" s="23"/>
      <c r="C720" s="23"/>
      <c r="D720" s="23"/>
      <c r="E720" s="3"/>
      <c r="F720" s="23"/>
      <c r="G720" s="23"/>
      <c r="H720" s="23"/>
    </row>
    <row r="721" spans="1:8">
      <c r="A721" s="23"/>
      <c r="B721" s="5" t="s">
        <v>228</v>
      </c>
      <c r="C721" s="23"/>
      <c r="D721" s="23"/>
      <c r="E721" s="5"/>
      <c r="F721" s="23"/>
      <c r="G721" s="23"/>
      <c r="H721" s="23"/>
    </row>
    <row r="722" spans="1:8">
      <c r="A722" s="23"/>
      <c r="B722" s="5" t="s">
        <v>118</v>
      </c>
      <c r="C722" s="23"/>
      <c r="D722" s="23">
        <v>2.64</v>
      </c>
      <c r="E722" s="23">
        <v>2.16</v>
      </c>
      <c r="F722" s="23"/>
      <c r="G722" s="23">
        <f t="shared" ref="G722:G725" si="79">D722*E722</f>
        <v>5.7024000000000008</v>
      </c>
      <c r="H722" s="23" t="s">
        <v>14</v>
      </c>
    </row>
    <row r="723" spans="1:8">
      <c r="A723" s="23"/>
      <c r="B723" s="5" t="s">
        <v>119</v>
      </c>
      <c r="C723" s="23"/>
      <c r="D723" s="23">
        <v>3.84</v>
      </c>
      <c r="E723" s="23">
        <v>3.55</v>
      </c>
      <c r="F723" s="23"/>
      <c r="G723" s="23">
        <f t="shared" si="79"/>
        <v>13.632</v>
      </c>
      <c r="H723" s="23" t="s">
        <v>14</v>
      </c>
    </row>
    <row r="724" spans="1:8">
      <c r="A724" s="23"/>
      <c r="B724" s="5" t="s">
        <v>120</v>
      </c>
      <c r="C724" s="23"/>
      <c r="D724" s="23">
        <v>2.64</v>
      </c>
      <c r="E724" s="23">
        <v>3.55</v>
      </c>
      <c r="F724" s="23"/>
      <c r="G724" s="23">
        <f t="shared" si="79"/>
        <v>9.3719999999999999</v>
      </c>
      <c r="H724" s="23" t="s">
        <v>14</v>
      </c>
    </row>
    <row r="725" spans="1:8">
      <c r="A725" s="23"/>
      <c r="B725" s="5" t="s">
        <v>121</v>
      </c>
      <c r="C725" s="23"/>
      <c r="D725" s="23">
        <v>3.84</v>
      </c>
      <c r="E725" s="23">
        <v>3.55</v>
      </c>
      <c r="F725" s="23"/>
      <c r="G725" s="23">
        <f t="shared" si="79"/>
        <v>13.632</v>
      </c>
      <c r="H725" s="23" t="s">
        <v>14</v>
      </c>
    </row>
    <row r="726" spans="1:8">
      <c r="A726" s="23"/>
      <c r="B726" s="23"/>
      <c r="C726" s="23"/>
      <c r="D726" s="23"/>
      <c r="E726" s="3"/>
      <c r="F726" s="23"/>
      <c r="G726" s="23"/>
      <c r="H726" s="23"/>
    </row>
    <row r="727" spans="1:8" ht="28.5">
      <c r="A727" s="23"/>
      <c r="B727" s="5" t="s">
        <v>229</v>
      </c>
      <c r="C727" s="23"/>
      <c r="D727" s="23"/>
      <c r="E727" s="5"/>
      <c r="F727" s="23"/>
      <c r="G727" s="23"/>
      <c r="H727" s="23"/>
    </row>
    <row r="728" spans="1:8">
      <c r="A728" s="23"/>
      <c r="B728" s="5" t="s">
        <v>118</v>
      </c>
      <c r="C728" s="23"/>
      <c r="D728" s="23">
        <v>7.51</v>
      </c>
      <c r="E728" s="3">
        <v>0.32</v>
      </c>
      <c r="F728" s="23"/>
      <c r="G728" s="23">
        <f t="shared" ref="G728:G731" si="80">D728*E728</f>
        <v>2.4032</v>
      </c>
      <c r="H728" s="23" t="s">
        <v>14</v>
      </c>
    </row>
    <row r="729" spans="1:8">
      <c r="A729" s="23"/>
      <c r="B729" s="5" t="s">
        <v>119</v>
      </c>
      <c r="C729" s="23"/>
      <c r="D729" s="23">
        <v>2.96</v>
      </c>
      <c r="E729" s="3">
        <v>1.01</v>
      </c>
      <c r="F729" s="23"/>
      <c r="G729" s="23">
        <f t="shared" si="80"/>
        <v>2.9895999999999998</v>
      </c>
      <c r="H729" s="23" t="s">
        <v>14</v>
      </c>
    </row>
    <row r="730" spans="1:8">
      <c r="A730" s="23"/>
      <c r="B730" s="5" t="s">
        <v>120</v>
      </c>
      <c r="C730" s="23"/>
      <c r="D730" s="23">
        <v>7.51</v>
      </c>
      <c r="E730" s="23">
        <v>2.16</v>
      </c>
      <c r="F730" s="23"/>
      <c r="G730" s="23">
        <f t="shared" si="80"/>
        <v>16.221600000000002</v>
      </c>
      <c r="H730" s="23" t="s">
        <v>14</v>
      </c>
    </row>
    <row r="731" spans="1:8">
      <c r="A731" s="23"/>
      <c r="B731" s="5" t="s">
        <v>121</v>
      </c>
      <c r="C731" s="23"/>
      <c r="D731" s="23">
        <v>2.96</v>
      </c>
      <c r="E731" s="3">
        <v>1.01</v>
      </c>
      <c r="F731" s="23"/>
      <c r="G731" s="23">
        <f t="shared" si="80"/>
        <v>2.9895999999999998</v>
      </c>
      <c r="H731" s="23" t="s">
        <v>14</v>
      </c>
    </row>
    <row r="732" spans="1:8">
      <c r="A732" s="23"/>
      <c r="B732" s="23"/>
      <c r="C732" s="23"/>
      <c r="D732" s="23"/>
      <c r="E732" s="51"/>
      <c r="F732" s="23"/>
      <c r="G732" s="23"/>
      <c r="H732" s="23"/>
    </row>
    <row r="733" spans="1:8">
      <c r="A733" s="23"/>
      <c r="B733" s="5" t="s">
        <v>202</v>
      </c>
      <c r="C733" s="23"/>
      <c r="D733" s="23"/>
      <c r="E733" s="49"/>
      <c r="F733" s="23"/>
      <c r="G733" s="23"/>
      <c r="H733" s="23"/>
    </row>
    <row r="734" spans="1:8">
      <c r="A734" s="23"/>
      <c r="B734" s="5" t="s">
        <v>118</v>
      </c>
      <c r="C734" s="23"/>
      <c r="D734" s="23">
        <v>2.91</v>
      </c>
      <c r="E734" s="23">
        <v>4.5599999999999996</v>
      </c>
      <c r="F734" s="23"/>
      <c r="G734" s="23">
        <f t="shared" ref="G734:G737" si="81">D734*E734</f>
        <v>13.269599999999999</v>
      </c>
      <c r="H734" s="23" t="s">
        <v>14</v>
      </c>
    </row>
    <row r="735" spans="1:8">
      <c r="A735" s="23"/>
      <c r="B735" s="5" t="s">
        <v>119</v>
      </c>
      <c r="C735" s="23"/>
      <c r="D735" s="23">
        <v>1.59</v>
      </c>
      <c r="E735" s="23">
        <v>3.41</v>
      </c>
      <c r="F735" s="23"/>
      <c r="G735" s="23">
        <f t="shared" si="81"/>
        <v>5.4219000000000008</v>
      </c>
      <c r="H735" s="23" t="s">
        <v>14</v>
      </c>
    </row>
    <row r="736" spans="1:8">
      <c r="A736" s="23"/>
      <c r="B736" s="5" t="s">
        <v>120</v>
      </c>
      <c r="C736" s="23"/>
      <c r="D736" s="23">
        <v>3.27</v>
      </c>
      <c r="E736" s="23">
        <v>3.41</v>
      </c>
      <c r="F736" s="23"/>
      <c r="G736" s="23">
        <f t="shared" si="81"/>
        <v>11.150700000000001</v>
      </c>
      <c r="H736" s="23" t="s">
        <v>14</v>
      </c>
    </row>
    <row r="737" spans="1:8">
      <c r="A737" s="23"/>
      <c r="B737" s="5" t="s">
        <v>121</v>
      </c>
      <c r="C737" s="23"/>
      <c r="D737" s="23">
        <v>1.59</v>
      </c>
      <c r="E737" s="23">
        <v>3.41</v>
      </c>
      <c r="F737" s="23"/>
      <c r="G737" s="23">
        <f t="shared" si="81"/>
        <v>5.4219000000000008</v>
      </c>
      <c r="H737" s="23" t="s">
        <v>14</v>
      </c>
    </row>
    <row r="738" spans="1:8">
      <c r="A738" s="23"/>
      <c r="B738" s="23"/>
      <c r="C738" s="23"/>
      <c r="D738" s="23"/>
      <c r="E738" s="23"/>
      <c r="F738" s="23"/>
      <c r="G738" s="23"/>
      <c r="H738" s="23"/>
    </row>
    <row r="739" spans="1:8">
      <c r="A739" s="23"/>
      <c r="B739" s="5" t="s">
        <v>176</v>
      </c>
      <c r="C739" s="23"/>
      <c r="D739" s="23"/>
      <c r="E739" s="49"/>
      <c r="F739" s="23"/>
      <c r="G739" s="23"/>
      <c r="H739" s="23"/>
    </row>
    <row r="740" spans="1:8">
      <c r="A740" s="23"/>
      <c r="B740" s="5" t="s">
        <v>118</v>
      </c>
      <c r="C740" s="23"/>
      <c r="D740" s="23">
        <v>2.71</v>
      </c>
      <c r="E740" s="23">
        <v>2.16</v>
      </c>
      <c r="F740" s="23"/>
      <c r="G740" s="23">
        <f t="shared" ref="G740:G743" si="82">D740*E740</f>
        <v>5.8536000000000001</v>
      </c>
      <c r="H740" s="23" t="s">
        <v>14</v>
      </c>
    </row>
    <row r="741" spans="1:8">
      <c r="A741" s="23"/>
      <c r="B741" s="5" t="s">
        <v>119</v>
      </c>
      <c r="C741" s="23"/>
      <c r="D741" s="23">
        <v>4.1399999999999997</v>
      </c>
      <c r="E741" s="23">
        <v>3.55</v>
      </c>
      <c r="F741" s="23"/>
      <c r="G741" s="23">
        <f t="shared" si="82"/>
        <v>14.696999999999997</v>
      </c>
      <c r="H741" s="23" t="s">
        <v>14</v>
      </c>
    </row>
    <row r="742" spans="1:8">
      <c r="A742" s="23"/>
      <c r="B742" s="5" t="s">
        <v>120</v>
      </c>
      <c r="C742" s="23"/>
      <c r="D742" s="23">
        <v>2.71</v>
      </c>
      <c r="E742" s="23">
        <v>2.16</v>
      </c>
      <c r="F742" s="23"/>
      <c r="G742" s="23">
        <f t="shared" ref="G742" si="83">D742*E742</f>
        <v>5.8536000000000001</v>
      </c>
      <c r="H742" s="23" t="s">
        <v>14</v>
      </c>
    </row>
    <row r="743" spans="1:8">
      <c r="A743" s="23"/>
      <c r="B743" s="5" t="s">
        <v>121</v>
      </c>
      <c r="C743" s="23"/>
      <c r="D743" s="23">
        <v>4.1399999999999997</v>
      </c>
      <c r="E743" s="23">
        <v>3.55</v>
      </c>
      <c r="F743" s="23"/>
      <c r="G743" s="23">
        <f t="shared" si="82"/>
        <v>14.696999999999997</v>
      </c>
      <c r="H743" s="23" t="s">
        <v>14</v>
      </c>
    </row>
    <row r="744" spans="1:8">
      <c r="A744" s="23"/>
      <c r="B744" s="23"/>
      <c r="C744" s="23"/>
      <c r="D744" s="23"/>
      <c r="E744" s="23"/>
      <c r="F744" s="23"/>
      <c r="G744" s="23"/>
      <c r="H744" s="23"/>
    </row>
    <row r="745" spans="1:8">
      <c r="A745" s="23"/>
      <c r="B745" s="5" t="s">
        <v>177</v>
      </c>
      <c r="C745" s="23"/>
      <c r="D745" s="23"/>
      <c r="E745" s="49"/>
      <c r="F745" s="23"/>
      <c r="G745" s="23"/>
      <c r="H745" s="23"/>
    </row>
    <row r="746" spans="1:8">
      <c r="A746" s="23"/>
      <c r="B746" s="5" t="s">
        <v>118</v>
      </c>
      <c r="C746" s="23"/>
      <c r="D746" s="23">
        <v>4.16</v>
      </c>
      <c r="E746" s="23">
        <v>4.5599999999999996</v>
      </c>
      <c r="F746" s="23"/>
      <c r="G746" s="23">
        <f t="shared" ref="G746:G747" si="84">D746*E746</f>
        <v>18.9696</v>
      </c>
      <c r="H746" s="23" t="s">
        <v>14</v>
      </c>
    </row>
    <row r="747" spans="1:8">
      <c r="A747" s="23"/>
      <c r="B747" s="5" t="s">
        <v>119</v>
      </c>
      <c r="C747" s="23"/>
      <c r="D747" s="23">
        <v>3.08</v>
      </c>
      <c r="E747" s="23">
        <v>3.37</v>
      </c>
      <c r="F747" s="23"/>
      <c r="G747" s="23">
        <f t="shared" si="84"/>
        <v>10.3796</v>
      </c>
      <c r="H747" s="23" t="s">
        <v>14</v>
      </c>
    </row>
    <row r="748" spans="1:8">
      <c r="A748" s="23"/>
      <c r="B748" s="5" t="s">
        <v>120</v>
      </c>
      <c r="C748" s="23"/>
      <c r="D748" s="23">
        <v>4.16</v>
      </c>
      <c r="E748" s="23">
        <v>2.85</v>
      </c>
      <c r="F748" s="23"/>
      <c r="G748" s="23">
        <f t="shared" ref="G748:G749" si="85">D748*E748</f>
        <v>11.856000000000002</v>
      </c>
      <c r="H748" s="23" t="s">
        <v>14</v>
      </c>
    </row>
    <row r="749" spans="1:8">
      <c r="A749" s="23"/>
      <c r="B749" s="5" t="s">
        <v>121</v>
      </c>
      <c r="C749" s="23"/>
      <c r="D749" s="23">
        <v>3.08</v>
      </c>
      <c r="E749" s="23">
        <v>3.37</v>
      </c>
      <c r="F749" s="23"/>
      <c r="G749" s="23">
        <f t="shared" si="85"/>
        <v>10.3796</v>
      </c>
      <c r="H749" s="23" t="s">
        <v>14</v>
      </c>
    </row>
    <row r="750" spans="1:8">
      <c r="A750" s="23"/>
      <c r="B750" s="23"/>
      <c r="C750" s="23"/>
      <c r="D750" s="23"/>
      <c r="E750" s="23"/>
      <c r="F750" s="23"/>
      <c r="G750" s="23"/>
      <c r="H750" s="23"/>
    </row>
    <row r="751" spans="1:8">
      <c r="A751" s="23"/>
      <c r="B751" s="5" t="s">
        <v>178</v>
      </c>
      <c r="C751" s="23"/>
      <c r="D751" s="23"/>
      <c r="E751" s="49"/>
      <c r="F751" s="23"/>
      <c r="G751" s="23"/>
      <c r="H751" s="23"/>
    </row>
    <row r="752" spans="1:8">
      <c r="A752" s="23"/>
      <c r="B752" s="5" t="s">
        <v>118</v>
      </c>
      <c r="C752" s="23"/>
      <c r="D752" s="23">
        <v>2.85</v>
      </c>
      <c r="E752" s="23">
        <v>4.5599999999999996</v>
      </c>
      <c r="F752" s="23"/>
      <c r="G752" s="23">
        <f t="shared" ref="G752" si="86">D752*E752</f>
        <v>12.995999999999999</v>
      </c>
      <c r="H752" s="23" t="s">
        <v>14</v>
      </c>
    </row>
    <row r="753" spans="1:8">
      <c r="A753" s="23"/>
      <c r="B753" s="5" t="s">
        <v>119</v>
      </c>
      <c r="C753" s="23"/>
      <c r="D753" s="23">
        <v>3.08</v>
      </c>
      <c r="E753" s="23">
        <v>3.37</v>
      </c>
      <c r="F753" s="23"/>
      <c r="G753" s="23">
        <f t="shared" ref="G753:G755" si="87">D753*E753</f>
        <v>10.3796</v>
      </c>
      <c r="H753" s="23" t="s">
        <v>14</v>
      </c>
    </row>
    <row r="754" spans="1:8">
      <c r="A754" s="23"/>
      <c r="B754" s="5" t="s">
        <v>120</v>
      </c>
      <c r="C754" s="23"/>
      <c r="D754" s="23">
        <v>2.85</v>
      </c>
      <c r="E754" s="23">
        <v>2.85</v>
      </c>
      <c r="F754" s="23"/>
      <c r="G754" s="23">
        <f t="shared" si="87"/>
        <v>8.1225000000000005</v>
      </c>
      <c r="H754" s="23" t="s">
        <v>14</v>
      </c>
    </row>
    <row r="755" spans="1:8">
      <c r="A755" s="23"/>
      <c r="B755" s="5" t="s">
        <v>121</v>
      </c>
      <c r="C755" s="23"/>
      <c r="D755" s="23">
        <v>3.08</v>
      </c>
      <c r="E755" s="23">
        <v>3.37</v>
      </c>
      <c r="F755" s="23"/>
      <c r="G755" s="23">
        <f t="shared" si="87"/>
        <v>10.3796</v>
      </c>
      <c r="H755" s="23" t="s">
        <v>14</v>
      </c>
    </row>
    <row r="756" spans="1:8">
      <c r="A756" s="23"/>
      <c r="B756" s="23"/>
      <c r="C756" s="23"/>
      <c r="D756" s="23"/>
      <c r="E756" s="3"/>
      <c r="F756" s="23"/>
      <c r="G756" s="23"/>
      <c r="H756" s="23"/>
    </row>
    <row r="757" spans="1:8">
      <c r="A757" s="23"/>
      <c r="B757" s="5" t="s">
        <v>179</v>
      </c>
      <c r="C757" s="23"/>
      <c r="D757" s="23"/>
      <c r="E757" s="23"/>
      <c r="F757" s="23"/>
      <c r="G757" s="23"/>
      <c r="H757" s="23"/>
    </row>
    <row r="758" spans="1:8">
      <c r="A758" s="23"/>
      <c r="B758" s="5" t="s">
        <v>118</v>
      </c>
      <c r="C758" s="23"/>
      <c r="D758" s="23">
        <v>4.1500000000000004</v>
      </c>
      <c r="E758" s="23">
        <v>4.5599999999999996</v>
      </c>
      <c r="F758" s="23"/>
      <c r="G758" s="23">
        <f t="shared" ref="G758:G759" si="88">D758*E758</f>
        <v>18.923999999999999</v>
      </c>
      <c r="H758" s="23" t="s">
        <v>14</v>
      </c>
    </row>
    <row r="759" spans="1:8">
      <c r="A759" s="23"/>
      <c r="B759" s="5" t="s">
        <v>119</v>
      </c>
      <c r="C759" s="23"/>
      <c r="D759" s="23">
        <v>3.08</v>
      </c>
      <c r="E759" s="3">
        <v>3.37</v>
      </c>
      <c r="F759" s="23"/>
      <c r="G759" s="23">
        <f t="shared" si="88"/>
        <v>10.3796</v>
      </c>
      <c r="H759" s="23" t="s">
        <v>14</v>
      </c>
    </row>
    <row r="760" spans="1:8">
      <c r="A760" s="23"/>
      <c r="B760" s="5" t="s">
        <v>120</v>
      </c>
      <c r="C760" s="23"/>
      <c r="D760" s="23">
        <v>4.1500000000000004</v>
      </c>
      <c r="E760" s="23">
        <v>2.85</v>
      </c>
      <c r="F760" s="23"/>
      <c r="G760" s="23">
        <f t="shared" ref="G760:G761" si="89">D760*E760</f>
        <v>11.827500000000001</v>
      </c>
      <c r="H760" s="23" t="s">
        <v>14</v>
      </c>
    </row>
    <row r="761" spans="1:8">
      <c r="A761" s="23"/>
      <c r="B761" s="5" t="s">
        <v>121</v>
      </c>
      <c r="C761" s="23"/>
      <c r="D761" s="23">
        <v>3.08</v>
      </c>
      <c r="E761" s="3">
        <v>3.37</v>
      </c>
      <c r="F761" s="23"/>
      <c r="G761" s="23">
        <f t="shared" si="89"/>
        <v>10.3796</v>
      </c>
      <c r="H761" s="23" t="s">
        <v>14</v>
      </c>
    </row>
    <row r="762" spans="1:8">
      <c r="A762" s="23"/>
      <c r="B762" s="23"/>
      <c r="C762" s="23"/>
      <c r="D762" s="23"/>
      <c r="E762" s="3"/>
      <c r="F762" s="23"/>
      <c r="G762" s="23"/>
      <c r="H762" s="23"/>
    </row>
    <row r="763" spans="1:8">
      <c r="A763" s="23"/>
      <c r="B763" s="5" t="s">
        <v>180</v>
      </c>
      <c r="C763" s="23"/>
      <c r="D763" s="23"/>
      <c r="E763" s="5"/>
      <c r="F763" s="23"/>
      <c r="G763" s="23"/>
      <c r="H763" s="23"/>
    </row>
    <row r="764" spans="1:8">
      <c r="A764" s="23"/>
      <c r="B764" s="5" t="s">
        <v>118</v>
      </c>
      <c r="C764" s="23"/>
      <c r="D764" s="23">
        <v>4.2699999999999996</v>
      </c>
      <c r="E764" s="23">
        <v>4.5599999999999996</v>
      </c>
      <c r="F764" s="23"/>
      <c r="G764" s="23">
        <f t="shared" ref="G764:G765" si="90">D764*E764</f>
        <v>19.471199999999996</v>
      </c>
      <c r="H764" s="23" t="s">
        <v>14</v>
      </c>
    </row>
    <row r="765" spans="1:8">
      <c r="A765" s="23"/>
      <c r="B765" s="5" t="s">
        <v>119</v>
      </c>
      <c r="C765" s="23"/>
      <c r="D765" s="23">
        <v>5.63</v>
      </c>
      <c r="E765" s="3">
        <v>3.37</v>
      </c>
      <c r="F765" s="23"/>
      <c r="G765" s="23">
        <f t="shared" si="90"/>
        <v>18.973099999999999</v>
      </c>
      <c r="H765" s="23" t="s">
        <v>14</v>
      </c>
    </row>
    <row r="766" spans="1:8">
      <c r="A766" s="23"/>
      <c r="B766" s="5" t="s">
        <v>120</v>
      </c>
      <c r="C766" s="23"/>
      <c r="D766" s="23">
        <v>4.2699999999999996</v>
      </c>
      <c r="E766" s="23">
        <v>4.43</v>
      </c>
      <c r="F766" s="23"/>
      <c r="G766" s="23">
        <f>D766*E766</f>
        <v>18.916099999999997</v>
      </c>
      <c r="H766" s="23" t="s">
        <v>14</v>
      </c>
    </row>
    <row r="767" spans="1:8">
      <c r="A767" s="23"/>
      <c r="B767" s="5" t="s">
        <v>121</v>
      </c>
      <c r="C767" s="23"/>
      <c r="D767" s="23">
        <v>5.63</v>
      </c>
      <c r="E767" s="3">
        <v>3.37</v>
      </c>
      <c r="F767" s="23"/>
      <c r="G767" s="23">
        <f t="shared" ref="G767" si="91">D767*E767</f>
        <v>18.973099999999999</v>
      </c>
      <c r="H767" s="23" t="s">
        <v>14</v>
      </c>
    </row>
    <row r="768" spans="1:8">
      <c r="A768" s="23"/>
      <c r="B768" s="23"/>
      <c r="C768" s="23"/>
      <c r="D768" s="23"/>
      <c r="E768" s="3"/>
      <c r="F768" s="23"/>
      <c r="G768" s="23"/>
      <c r="H768" s="23"/>
    </row>
    <row r="769" spans="1:8">
      <c r="A769" s="23"/>
      <c r="B769" s="5" t="s">
        <v>181</v>
      </c>
      <c r="C769" s="23"/>
      <c r="D769" s="23"/>
      <c r="E769" s="3"/>
      <c r="F769" s="23"/>
      <c r="G769" s="23"/>
      <c r="H769" s="23"/>
    </row>
    <row r="770" spans="1:8">
      <c r="A770" s="23"/>
      <c r="B770" s="5" t="s">
        <v>118</v>
      </c>
      <c r="C770" s="23"/>
      <c r="D770" s="23">
        <v>1.92</v>
      </c>
      <c r="E770" s="23">
        <v>4.43</v>
      </c>
      <c r="F770" s="23"/>
      <c r="G770" s="23">
        <f t="shared" ref="G770:G773" si="92">D770*E770</f>
        <v>8.5055999999999994</v>
      </c>
      <c r="H770" s="23" t="s">
        <v>14</v>
      </c>
    </row>
    <row r="771" spans="1:8">
      <c r="A771" s="23"/>
      <c r="B771" s="5" t="s">
        <v>119</v>
      </c>
      <c r="C771" s="23"/>
      <c r="D771" s="23">
        <v>1.38</v>
      </c>
      <c r="E771" s="23">
        <v>4.43</v>
      </c>
      <c r="F771" s="23"/>
      <c r="G771" s="23">
        <f t="shared" si="92"/>
        <v>6.1133999999999995</v>
      </c>
      <c r="H771" s="23" t="s">
        <v>14</v>
      </c>
    </row>
    <row r="772" spans="1:8">
      <c r="A772" s="23"/>
      <c r="B772" s="5" t="s">
        <v>120</v>
      </c>
      <c r="C772" s="23"/>
      <c r="D772" s="23">
        <v>1.25</v>
      </c>
      <c r="E772" s="23">
        <v>4.43</v>
      </c>
      <c r="F772" s="23"/>
      <c r="G772" s="23">
        <f t="shared" si="92"/>
        <v>5.5374999999999996</v>
      </c>
      <c r="H772" s="23" t="s">
        <v>14</v>
      </c>
    </row>
    <row r="773" spans="1:8">
      <c r="A773" s="23"/>
      <c r="B773" s="5" t="s">
        <v>121</v>
      </c>
      <c r="C773" s="23"/>
      <c r="D773" s="23">
        <v>0.52</v>
      </c>
      <c r="E773" s="23">
        <v>4.43</v>
      </c>
      <c r="F773" s="23"/>
      <c r="G773" s="23">
        <f t="shared" si="92"/>
        <v>2.3035999999999999</v>
      </c>
      <c r="H773" s="23" t="s">
        <v>14</v>
      </c>
    </row>
    <row r="774" spans="1:8">
      <c r="A774" s="23"/>
      <c r="B774" s="23"/>
      <c r="C774" s="23"/>
      <c r="D774" s="23"/>
      <c r="E774" s="3"/>
      <c r="F774" s="23"/>
      <c r="G774" s="23"/>
      <c r="H774" s="23"/>
    </row>
    <row r="775" spans="1:8">
      <c r="A775" s="23"/>
      <c r="B775" s="5" t="s">
        <v>182</v>
      </c>
      <c r="C775" s="23"/>
      <c r="D775" s="23"/>
      <c r="E775" s="5"/>
      <c r="F775" s="23"/>
      <c r="G775" s="23"/>
      <c r="H775" s="23"/>
    </row>
    <row r="776" spans="1:8">
      <c r="A776" s="23"/>
      <c r="B776" s="5" t="s">
        <v>118</v>
      </c>
      <c r="C776" s="23"/>
      <c r="D776" s="23">
        <v>1.78</v>
      </c>
      <c r="E776" s="23">
        <v>4.43</v>
      </c>
      <c r="F776" s="23"/>
      <c r="G776" s="23">
        <f t="shared" ref="G776:G779" si="93">D776*E776</f>
        <v>7.8853999999999997</v>
      </c>
      <c r="H776" s="23" t="s">
        <v>14</v>
      </c>
    </row>
    <row r="777" spans="1:8">
      <c r="A777" s="23"/>
      <c r="B777" s="5" t="s">
        <v>119</v>
      </c>
      <c r="C777" s="23"/>
      <c r="D777" s="23">
        <v>1.28</v>
      </c>
      <c r="E777" s="23">
        <v>4.43</v>
      </c>
      <c r="F777" s="23"/>
      <c r="G777" s="23">
        <f t="shared" si="93"/>
        <v>5.6703999999999999</v>
      </c>
      <c r="H777" s="23" t="s">
        <v>14</v>
      </c>
    </row>
    <row r="778" spans="1:8">
      <c r="A778" s="23"/>
      <c r="B778" s="5" t="s">
        <v>120</v>
      </c>
      <c r="C778" s="23"/>
      <c r="D778" s="23">
        <v>1.78</v>
      </c>
      <c r="E778" s="23">
        <v>4.43</v>
      </c>
      <c r="F778" s="23"/>
      <c r="G778" s="23">
        <f t="shared" si="93"/>
        <v>7.8853999999999997</v>
      </c>
      <c r="H778" s="23" t="s">
        <v>14</v>
      </c>
    </row>
    <row r="779" spans="1:8">
      <c r="A779" s="23"/>
      <c r="B779" s="5" t="s">
        <v>121</v>
      </c>
      <c r="C779" s="23"/>
      <c r="D779" s="23">
        <v>1.28</v>
      </c>
      <c r="E779" s="23">
        <v>4.43</v>
      </c>
      <c r="F779" s="23"/>
      <c r="G779" s="23">
        <f t="shared" si="93"/>
        <v>5.6703999999999999</v>
      </c>
      <c r="H779" s="23" t="s">
        <v>14</v>
      </c>
    </row>
    <row r="780" spans="1:8">
      <c r="A780" s="23"/>
      <c r="B780" s="5"/>
      <c r="C780" s="37"/>
      <c r="D780" s="37"/>
      <c r="E780" s="37"/>
      <c r="F780" s="37"/>
      <c r="G780" s="23"/>
      <c r="H780" s="23"/>
    </row>
    <row r="781" spans="1:8">
      <c r="A781" s="23"/>
      <c r="B781" s="5" t="s">
        <v>183</v>
      </c>
      <c r="C781" s="37"/>
      <c r="D781" s="37"/>
      <c r="E781" s="37"/>
      <c r="F781" s="37"/>
      <c r="G781" s="23"/>
      <c r="H781" s="23"/>
    </row>
    <row r="782" spans="1:8">
      <c r="A782" s="23"/>
      <c r="B782" s="5" t="s">
        <v>118</v>
      </c>
      <c r="C782" s="37"/>
      <c r="D782" s="2">
        <v>2.0299999999999998</v>
      </c>
      <c r="E782" s="23">
        <v>4.43</v>
      </c>
      <c r="F782" s="37"/>
      <c r="G782" s="23">
        <f t="shared" ref="G782:G789" si="94">D782*E782</f>
        <v>8.9928999999999988</v>
      </c>
      <c r="H782" s="23" t="s">
        <v>14</v>
      </c>
    </row>
    <row r="783" spans="1:8">
      <c r="A783" s="23"/>
      <c r="B783" s="5" t="s">
        <v>119</v>
      </c>
      <c r="C783" s="37"/>
      <c r="D783" s="2">
        <v>1.44</v>
      </c>
      <c r="E783" s="23">
        <v>4.43</v>
      </c>
      <c r="F783" s="37"/>
      <c r="G783" s="23">
        <f t="shared" si="94"/>
        <v>6.3791999999999991</v>
      </c>
      <c r="H783" s="23" t="s">
        <v>14</v>
      </c>
    </row>
    <row r="784" spans="1:8">
      <c r="A784" s="23"/>
      <c r="B784" s="5" t="s">
        <v>120</v>
      </c>
      <c r="C784" s="37"/>
      <c r="D784" s="2">
        <v>1.44</v>
      </c>
      <c r="E784" s="23">
        <v>4.43</v>
      </c>
      <c r="F784" s="37"/>
      <c r="G784" s="23">
        <f t="shared" si="94"/>
        <v>6.3791999999999991</v>
      </c>
      <c r="H784" s="23" t="s">
        <v>14</v>
      </c>
    </row>
    <row r="785" spans="1:8">
      <c r="A785" s="23"/>
      <c r="B785" s="5"/>
      <c r="C785" s="37"/>
      <c r="D785" s="2"/>
      <c r="E785" s="37"/>
      <c r="F785" s="37"/>
      <c r="G785" s="23"/>
      <c r="H785" s="23"/>
    </row>
    <row r="786" spans="1:8">
      <c r="A786" s="23"/>
      <c r="B786" s="5" t="s">
        <v>184</v>
      </c>
      <c r="C786" s="37"/>
      <c r="D786" s="2"/>
      <c r="E786" s="37"/>
      <c r="F786" s="37"/>
      <c r="G786" s="23"/>
      <c r="H786" s="23"/>
    </row>
    <row r="787" spans="1:8">
      <c r="A787" s="23"/>
      <c r="B787" s="5" t="s">
        <v>118</v>
      </c>
      <c r="C787" s="37"/>
      <c r="D787" s="2">
        <v>2.0299999999999998</v>
      </c>
      <c r="E787" s="23">
        <v>4.43</v>
      </c>
      <c r="F787" s="37"/>
      <c r="G787" s="23">
        <f t="shared" si="94"/>
        <v>8.9928999999999988</v>
      </c>
      <c r="H787" s="23" t="s">
        <v>14</v>
      </c>
    </row>
    <row r="788" spans="1:8">
      <c r="A788" s="23"/>
      <c r="B788" s="5" t="s">
        <v>119</v>
      </c>
      <c r="C788" s="37"/>
      <c r="D788" s="2">
        <v>2.71</v>
      </c>
      <c r="E788" s="23">
        <v>4.43</v>
      </c>
      <c r="F788" s="37"/>
      <c r="G788" s="23">
        <f t="shared" si="94"/>
        <v>12.005299999999998</v>
      </c>
      <c r="H788" s="23" t="s">
        <v>14</v>
      </c>
    </row>
    <row r="789" spans="1:8">
      <c r="A789" s="23"/>
      <c r="B789" s="5" t="s">
        <v>120</v>
      </c>
      <c r="C789" s="37"/>
      <c r="D789" s="2">
        <v>2.71</v>
      </c>
      <c r="E789" s="23">
        <v>4.43</v>
      </c>
      <c r="F789" s="37"/>
      <c r="G789" s="23">
        <f t="shared" si="94"/>
        <v>12.005299999999998</v>
      </c>
      <c r="H789" s="23" t="s">
        <v>14</v>
      </c>
    </row>
    <row r="790" spans="1:8">
      <c r="A790" s="23"/>
      <c r="B790" s="5"/>
      <c r="C790" s="37"/>
      <c r="D790" s="2"/>
      <c r="E790" s="23"/>
      <c r="F790" s="37"/>
      <c r="G790" s="23"/>
      <c r="H790" s="23"/>
    </row>
    <row r="791" spans="1:8">
      <c r="A791" s="23"/>
      <c r="B791" s="5" t="s">
        <v>185</v>
      </c>
      <c r="C791" s="37"/>
      <c r="D791" s="2"/>
      <c r="E791" s="37"/>
      <c r="F791" s="37"/>
      <c r="G791" s="23"/>
      <c r="H791" s="23"/>
    </row>
    <row r="792" spans="1:8">
      <c r="A792" s="23"/>
      <c r="B792" s="5" t="s">
        <v>118</v>
      </c>
      <c r="C792" s="37"/>
      <c r="D792" s="2">
        <v>10.94</v>
      </c>
      <c r="E792" s="23">
        <v>4.5599999999999996</v>
      </c>
      <c r="F792" s="37"/>
      <c r="G792" s="23">
        <f t="shared" ref="G792:G794" si="95">D792*E792</f>
        <v>49.886399999999995</v>
      </c>
      <c r="H792" s="23" t="s">
        <v>14</v>
      </c>
    </row>
    <row r="793" spans="1:8">
      <c r="A793" s="23"/>
      <c r="B793" s="5" t="s">
        <v>119</v>
      </c>
      <c r="C793" s="37"/>
      <c r="D793" s="2">
        <v>3.08</v>
      </c>
      <c r="E793" s="23">
        <v>3.37</v>
      </c>
      <c r="F793" s="37"/>
      <c r="G793" s="23">
        <f t="shared" si="95"/>
        <v>10.3796</v>
      </c>
      <c r="H793" s="23" t="s">
        <v>14</v>
      </c>
    </row>
    <row r="794" spans="1:8">
      <c r="A794" s="23"/>
      <c r="B794" s="5" t="s">
        <v>120</v>
      </c>
      <c r="C794" s="37"/>
      <c r="D794" s="2">
        <v>10.94</v>
      </c>
      <c r="E794" s="23">
        <v>2.85</v>
      </c>
      <c r="F794" s="37"/>
      <c r="G794" s="23">
        <f t="shared" si="95"/>
        <v>31.178999999999998</v>
      </c>
      <c r="H794" s="23" t="s">
        <v>14</v>
      </c>
    </row>
    <row r="795" spans="1:8">
      <c r="A795" s="23"/>
      <c r="B795" s="5" t="s">
        <v>121</v>
      </c>
      <c r="C795" s="37"/>
      <c r="D795" s="2">
        <v>3.08</v>
      </c>
      <c r="E795" s="23">
        <v>3.37</v>
      </c>
      <c r="F795" s="37"/>
      <c r="G795" s="23">
        <f t="shared" ref="G795" si="96">D795*E795</f>
        <v>10.3796</v>
      </c>
      <c r="H795" s="23" t="s">
        <v>14</v>
      </c>
    </row>
    <row r="796" spans="1:8">
      <c r="A796" s="23"/>
      <c r="B796" s="5"/>
      <c r="C796" s="37"/>
      <c r="D796" s="2"/>
      <c r="E796" s="23"/>
      <c r="F796" s="37"/>
      <c r="G796" s="23"/>
      <c r="H796" s="23"/>
    </row>
    <row r="797" spans="1:8" ht="28.5">
      <c r="A797" s="23"/>
      <c r="B797" s="5" t="s">
        <v>186</v>
      </c>
      <c r="C797" s="37"/>
      <c r="D797" s="2"/>
      <c r="E797" s="37"/>
      <c r="F797" s="37"/>
      <c r="G797" s="23"/>
      <c r="H797" s="23"/>
    </row>
    <row r="798" spans="1:8">
      <c r="A798" s="23"/>
      <c r="B798" s="5" t="s">
        <v>118</v>
      </c>
      <c r="C798" s="37"/>
      <c r="D798" s="4">
        <v>2.7</v>
      </c>
      <c r="E798" s="23">
        <v>4.5599999999999996</v>
      </c>
      <c r="F798" s="37"/>
      <c r="G798" s="23">
        <f t="shared" ref="G798:G801" si="97">D798*E798</f>
        <v>12.311999999999999</v>
      </c>
      <c r="H798" s="23" t="s">
        <v>14</v>
      </c>
    </row>
    <row r="799" spans="1:8">
      <c r="A799" s="23"/>
      <c r="B799" s="5" t="s">
        <v>119</v>
      </c>
      <c r="C799" s="37"/>
      <c r="D799" s="4">
        <v>2.62</v>
      </c>
      <c r="E799" s="23">
        <v>3.98</v>
      </c>
      <c r="F799" s="37"/>
      <c r="G799" s="23">
        <f t="shared" si="97"/>
        <v>10.4276</v>
      </c>
      <c r="H799" s="23" t="s">
        <v>14</v>
      </c>
    </row>
    <row r="800" spans="1:8">
      <c r="A800" s="23"/>
      <c r="B800" s="5" t="s">
        <v>120</v>
      </c>
      <c r="C800" s="37"/>
      <c r="D800" s="4">
        <v>2.7</v>
      </c>
      <c r="E800" s="23">
        <v>3.98</v>
      </c>
      <c r="F800" s="37"/>
      <c r="G800" s="23">
        <f t="shared" si="97"/>
        <v>10.746</v>
      </c>
      <c r="H800" s="23" t="s">
        <v>14</v>
      </c>
    </row>
    <row r="801" spans="1:8">
      <c r="A801" s="23"/>
      <c r="B801" s="5" t="s">
        <v>121</v>
      </c>
      <c r="C801" s="37"/>
      <c r="D801" s="4">
        <v>2.62</v>
      </c>
      <c r="E801" s="23">
        <v>3.98</v>
      </c>
      <c r="F801" s="37"/>
      <c r="G801" s="23">
        <f t="shared" si="97"/>
        <v>10.4276</v>
      </c>
      <c r="H801" s="23" t="s">
        <v>14</v>
      </c>
    </row>
    <row r="802" spans="1:8">
      <c r="A802" s="23"/>
      <c r="B802" s="5"/>
      <c r="C802" s="37"/>
      <c r="D802" s="2"/>
      <c r="E802" s="23"/>
      <c r="F802" s="37"/>
      <c r="G802" s="23"/>
      <c r="H802" s="23"/>
    </row>
    <row r="803" spans="1:8">
      <c r="A803" s="23"/>
      <c r="B803" s="5" t="s">
        <v>188</v>
      </c>
      <c r="C803" s="37"/>
      <c r="D803" s="2"/>
      <c r="E803" s="37"/>
      <c r="F803" s="37"/>
      <c r="G803" s="23"/>
      <c r="H803" s="23"/>
    </row>
    <row r="804" spans="1:8">
      <c r="A804" s="23"/>
      <c r="B804" s="5" t="s">
        <v>118</v>
      </c>
      <c r="C804" s="37"/>
      <c r="D804" s="2">
        <v>2.79</v>
      </c>
      <c r="E804" s="2">
        <v>3.98</v>
      </c>
      <c r="F804" s="37"/>
      <c r="G804" s="23">
        <f t="shared" ref="G804:G813" si="98">D804*E804</f>
        <v>11.104200000000001</v>
      </c>
      <c r="H804" s="23" t="s">
        <v>14</v>
      </c>
    </row>
    <row r="805" spans="1:8">
      <c r="A805" s="23"/>
      <c r="B805" s="5" t="s">
        <v>119</v>
      </c>
      <c r="C805" s="37"/>
      <c r="D805" s="2">
        <v>4.22</v>
      </c>
      <c r="E805" s="2">
        <v>3.98</v>
      </c>
      <c r="F805" s="37"/>
      <c r="G805" s="23">
        <f t="shared" si="98"/>
        <v>16.7956</v>
      </c>
      <c r="H805" s="23" t="s">
        <v>14</v>
      </c>
    </row>
    <row r="806" spans="1:8">
      <c r="A806" s="23"/>
      <c r="B806" s="5" t="s">
        <v>120</v>
      </c>
      <c r="C806" s="37"/>
      <c r="D806" s="2">
        <v>2.79</v>
      </c>
      <c r="E806" s="2">
        <v>3.98</v>
      </c>
      <c r="F806" s="37"/>
      <c r="G806" s="23">
        <f t="shared" si="98"/>
        <v>11.104200000000001</v>
      </c>
      <c r="H806" s="23" t="s">
        <v>14</v>
      </c>
    </row>
    <row r="807" spans="1:8">
      <c r="A807" s="23"/>
      <c r="B807" s="5" t="s">
        <v>121</v>
      </c>
      <c r="C807" s="37"/>
      <c r="D807" s="2">
        <v>4.22</v>
      </c>
      <c r="E807" s="2">
        <v>3.98</v>
      </c>
      <c r="F807" s="37"/>
      <c r="G807" s="23">
        <f t="shared" si="98"/>
        <v>16.7956</v>
      </c>
      <c r="H807" s="23" t="s">
        <v>14</v>
      </c>
    </row>
    <row r="808" spans="1:8">
      <c r="A808" s="23"/>
      <c r="B808" s="5"/>
      <c r="C808" s="37"/>
      <c r="D808" s="37"/>
      <c r="E808" s="37"/>
      <c r="F808" s="37"/>
      <c r="G808" s="23"/>
      <c r="H808" s="23"/>
    </row>
    <row r="809" spans="1:8">
      <c r="A809" s="23"/>
      <c r="B809" s="5" t="s">
        <v>189</v>
      </c>
      <c r="C809" s="37"/>
      <c r="D809" s="37"/>
      <c r="E809" s="37"/>
      <c r="F809" s="37"/>
      <c r="G809" s="23"/>
      <c r="H809" s="23"/>
    </row>
    <row r="810" spans="1:8">
      <c r="A810" s="23"/>
      <c r="B810" s="5" t="s">
        <v>118</v>
      </c>
      <c r="C810" s="37"/>
      <c r="D810" s="2">
        <v>2.78</v>
      </c>
      <c r="E810" s="2">
        <v>3.98</v>
      </c>
      <c r="F810" s="37"/>
      <c r="G810" s="23">
        <f t="shared" si="98"/>
        <v>11.064399999999999</v>
      </c>
      <c r="H810" s="23" t="s">
        <v>14</v>
      </c>
    </row>
    <row r="811" spans="1:8">
      <c r="A811" s="23"/>
      <c r="B811" s="5" t="s">
        <v>119</v>
      </c>
      <c r="C811" s="37"/>
      <c r="D811" s="2">
        <v>4.22</v>
      </c>
      <c r="E811" s="2">
        <v>3.98</v>
      </c>
      <c r="F811" s="37"/>
      <c r="G811" s="23">
        <f t="shared" si="98"/>
        <v>16.7956</v>
      </c>
      <c r="H811" s="23" t="s">
        <v>14</v>
      </c>
    </row>
    <row r="812" spans="1:8">
      <c r="A812" s="23"/>
      <c r="B812" s="5" t="s">
        <v>120</v>
      </c>
      <c r="C812" s="37"/>
      <c r="D812" s="2">
        <v>2.78</v>
      </c>
      <c r="E812" s="2">
        <v>3.98</v>
      </c>
      <c r="F812" s="37"/>
      <c r="G812" s="23">
        <f t="shared" si="98"/>
        <v>11.064399999999999</v>
      </c>
      <c r="H812" s="23" t="s">
        <v>14</v>
      </c>
    </row>
    <row r="813" spans="1:8">
      <c r="A813" s="23"/>
      <c r="B813" s="5" t="s">
        <v>121</v>
      </c>
      <c r="C813" s="37"/>
      <c r="D813" s="2">
        <v>4.22</v>
      </c>
      <c r="E813" s="2">
        <v>3.98</v>
      </c>
      <c r="F813" s="37"/>
      <c r="G813" s="23">
        <f t="shared" si="98"/>
        <v>16.7956</v>
      </c>
      <c r="H813" s="23" t="s">
        <v>14</v>
      </c>
    </row>
    <row r="814" spans="1:8">
      <c r="A814" s="23"/>
      <c r="B814" s="5"/>
      <c r="C814" s="37"/>
      <c r="D814" s="2"/>
      <c r="E814" s="23"/>
      <c r="F814" s="37"/>
      <c r="G814" s="23"/>
      <c r="H814" s="23"/>
    </row>
    <row r="815" spans="1:8">
      <c r="A815" s="23"/>
      <c r="B815" s="5" t="s">
        <v>187</v>
      </c>
      <c r="C815" s="37"/>
      <c r="D815" s="37"/>
      <c r="E815" s="37"/>
      <c r="F815" s="37"/>
      <c r="G815" s="23"/>
      <c r="H815" s="23"/>
    </row>
    <row r="816" spans="1:8">
      <c r="A816" s="23"/>
      <c r="B816" s="5" t="s">
        <v>118</v>
      </c>
      <c r="C816" s="37"/>
      <c r="D816" s="2">
        <v>2.78</v>
      </c>
      <c r="E816" s="23">
        <v>4.5599999999999996</v>
      </c>
      <c r="F816" s="37"/>
      <c r="G816" s="23">
        <f t="shared" ref="G816:G826" si="99">D816*E816</f>
        <v>12.676799999999998</v>
      </c>
      <c r="H816" s="23" t="s">
        <v>14</v>
      </c>
    </row>
    <row r="817" spans="1:8">
      <c r="A817" s="23"/>
      <c r="B817" s="5" t="s">
        <v>119</v>
      </c>
      <c r="C817" s="37"/>
      <c r="D817" s="2">
        <v>2.86</v>
      </c>
      <c r="E817" s="23">
        <v>3.98</v>
      </c>
      <c r="F817" s="37"/>
      <c r="G817" s="23">
        <f t="shared" si="99"/>
        <v>11.3828</v>
      </c>
      <c r="H817" s="23" t="s">
        <v>14</v>
      </c>
    </row>
    <row r="818" spans="1:8">
      <c r="A818" s="23"/>
      <c r="B818" s="5" t="s">
        <v>120</v>
      </c>
      <c r="C818" s="37"/>
      <c r="D818" s="2">
        <v>2.78</v>
      </c>
      <c r="E818" s="23">
        <v>3.98</v>
      </c>
      <c r="F818" s="37"/>
      <c r="G818" s="23">
        <f t="shared" si="99"/>
        <v>11.064399999999999</v>
      </c>
      <c r="H818" s="23" t="s">
        <v>14</v>
      </c>
    </row>
    <row r="819" spans="1:8">
      <c r="A819" s="23"/>
      <c r="B819" s="5" t="s">
        <v>121</v>
      </c>
      <c r="C819" s="37"/>
      <c r="D819" s="2">
        <v>2.86</v>
      </c>
      <c r="E819" s="23">
        <v>3.98</v>
      </c>
      <c r="F819" s="37"/>
      <c r="G819" s="23">
        <f t="shared" si="99"/>
        <v>11.3828</v>
      </c>
      <c r="H819" s="23" t="s">
        <v>14</v>
      </c>
    </row>
    <row r="820" spans="1:8">
      <c r="A820" s="23"/>
      <c r="B820" s="5"/>
      <c r="C820" s="37"/>
      <c r="D820" s="37"/>
      <c r="E820" s="37"/>
      <c r="F820" s="37"/>
      <c r="G820" s="23"/>
      <c r="H820" s="23"/>
    </row>
    <row r="821" spans="1:8">
      <c r="A821" s="23"/>
      <c r="B821" s="5" t="s">
        <v>191</v>
      </c>
      <c r="C821" s="37"/>
      <c r="D821" s="37"/>
      <c r="E821" s="37"/>
      <c r="F821" s="37"/>
      <c r="G821" s="23"/>
      <c r="H821" s="23"/>
    </row>
    <row r="822" spans="1:8">
      <c r="A822" s="23"/>
      <c r="B822" s="5" t="s">
        <v>118</v>
      </c>
      <c r="C822" s="37"/>
      <c r="D822" s="4">
        <v>2.21</v>
      </c>
      <c r="E822" s="23">
        <v>3</v>
      </c>
      <c r="F822" s="37"/>
      <c r="G822" s="23">
        <f t="shared" si="99"/>
        <v>6.63</v>
      </c>
      <c r="H822" s="23" t="s">
        <v>14</v>
      </c>
    </row>
    <row r="823" spans="1:8">
      <c r="A823" s="23"/>
      <c r="B823" s="5" t="s">
        <v>119</v>
      </c>
      <c r="C823" s="37"/>
      <c r="D823" s="4">
        <v>3.24</v>
      </c>
      <c r="E823" s="23">
        <v>3</v>
      </c>
      <c r="F823" s="37"/>
      <c r="G823" s="23">
        <f t="shared" si="99"/>
        <v>9.7200000000000006</v>
      </c>
      <c r="H823" s="23" t="s">
        <v>14</v>
      </c>
    </row>
    <row r="824" spans="1:8">
      <c r="A824" s="23"/>
      <c r="B824" s="5" t="s">
        <v>120</v>
      </c>
      <c r="C824" s="37"/>
      <c r="D824" s="4">
        <v>3.3</v>
      </c>
      <c r="E824" s="23">
        <v>3</v>
      </c>
      <c r="F824" s="37"/>
      <c r="G824" s="23">
        <f t="shared" si="99"/>
        <v>9.8999999999999986</v>
      </c>
      <c r="H824" s="23" t="s">
        <v>14</v>
      </c>
    </row>
    <row r="825" spans="1:8">
      <c r="A825" s="23"/>
      <c r="B825" s="5" t="s">
        <v>121</v>
      </c>
      <c r="C825" s="37"/>
      <c r="D825" s="4">
        <v>3.22</v>
      </c>
      <c r="E825" s="23">
        <v>3</v>
      </c>
      <c r="F825" s="37"/>
      <c r="G825" s="23">
        <f t="shared" si="99"/>
        <v>9.66</v>
      </c>
      <c r="H825" s="23" t="s">
        <v>14</v>
      </c>
    </row>
    <row r="826" spans="1:8">
      <c r="A826" s="23"/>
      <c r="B826" s="5" t="s">
        <v>122</v>
      </c>
      <c r="C826" s="37"/>
      <c r="D826" s="4">
        <v>3.02</v>
      </c>
      <c r="E826" s="23">
        <v>3</v>
      </c>
      <c r="F826" s="37"/>
      <c r="G826" s="23">
        <f t="shared" si="99"/>
        <v>9.06</v>
      </c>
      <c r="H826" s="23" t="s">
        <v>14</v>
      </c>
    </row>
    <row r="827" spans="1:8">
      <c r="A827" s="23"/>
      <c r="B827" s="5"/>
      <c r="C827" s="37"/>
      <c r="D827" s="2"/>
      <c r="E827" s="23"/>
      <c r="F827" s="37"/>
      <c r="G827" s="23"/>
      <c r="H827" s="23"/>
    </row>
    <row r="828" spans="1:8">
      <c r="A828" s="23"/>
      <c r="B828" s="5" t="s">
        <v>192</v>
      </c>
      <c r="C828" s="37"/>
      <c r="D828" s="37"/>
      <c r="E828" s="37"/>
      <c r="F828" s="37"/>
      <c r="G828" s="23"/>
      <c r="H828" s="23"/>
    </row>
    <row r="829" spans="1:8">
      <c r="A829" s="23"/>
      <c r="B829" s="5" t="s">
        <v>118</v>
      </c>
      <c r="C829" s="37"/>
      <c r="D829" s="4">
        <v>3.3</v>
      </c>
      <c r="E829" s="23">
        <v>3</v>
      </c>
      <c r="F829" s="37"/>
      <c r="G829" s="23">
        <f>D829*E829</f>
        <v>9.8999999999999986</v>
      </c>
      <c r="H829" s="23" t="s">
        <v>14</v>
      </c>
    </row>
    <row r="830" spans="1:8">
      <c r="A830" s="23"/>
      <c r="B830" s="5" t="s">
        <v>119</v>
      </c>
      <c r="C830" s="37"/>
      <c r="D830" s="4">
        <v>4.54</v>
      </c>
      <c r="E830" s="23">
        <v>3</v>
      </c>
      <c r="F830" s="37"/>
      <c r="G830" s="23">
        <f t="shared" ref="G830:G838" si="100">D830*E830</f>
        <v>13.620000000000001</v>
      </c>
      <c r="H830" s="23" t="s">
        <v>14</v>
      </c>
    </row>
    <row r="831" spans="1:8">
      <c r="A831" s="23"/>
      <c r="B831" s="5" t="s">
        <v>120</v>
      </c>
      <c r="C831" s="37"/>
      <c r="D831" s="4">
        <v>3.3</v>
      </c>
      <c r="E831" s="23">
        <v>3</v>
      </c>
      <c r="F831" s="37"/>
      <c r="G831" s="23">
        <f t="shared" si="100"/>
        <v>9.8999999999999986</v>
      </c>
      <c r="H831" s="23" t="s">
        <v>14</v>
      </c>
    </row>
    <row r="832" spans="1:8">
      <c r="A832" s="23"/>
      <c r="B832" s="5" t="s">
        <v>121</v>
      </c>
      <c r="C832" s="37"/>
      <c r="D832" s="4">
        <v>4.54</v>
      </c>
      <c r="E832" s="23">
        <v>3</v>
      </c>
      <c r="F832" s="37"/>
      <c r="G832" s="23">
        <f t="shared" ref="G832" si="101">D832*E832</f>
        <v>13.620000000000001</v>
      </c>
      <c r="H832" s="23" t="s">
        <v>14</v>
      </c>
    </row>
    <row r="833" spans="1:8">
      <c r="A833" s="23"/>
      <c r="B833" s="5"/>
      <c r="C833" s="37"/>
      <c r="D833" s="4"/>
      <c r="E833" s="37"/>
      <c r="F833" s="37"/>
      <c r="G833" s="23"/>
      <c r="H833" s="23"/>
    </row>
    <row r="834" spans="1:8">
      <c r="A834" s="23"/>
      <c r="B834" s="5" t="s">
        <v>193</v>
      </c>
      <c r="C834" s="37"/>
      <c r="D834" s="4"/>
      <c r="E834" s="37"/>
      <c r="F834" s="37"/>
      <c r="G834" s="23"/>
      <c r="H834" s="23"/>
    </row>
    <row r="835" spans="1:8">
      <c r="A835" s="23"/>
      <c r="B835" s="5" t="s">
        <v>118</v>
      </c>
      <c r="C835" s="37"/>
      <c r="D835" s="4">
        <v>4.5</v>
      </c>
      <c r="E835" s="4">
        <v>3</v>
      </c>
      <c r="F835" s="37"/>
      <c r="G835" s="23">
        <f t="shared" si="100"/>
        <v>13.5</v>
      </c>
      <c r="H835" s="23" t="s">
        <v>14</v>
      </c>
    </row>
    <row r="836" spans="1:8">
      <c r="A836" s="23"/>
      <c r="B836" s="5" t="s">
        <v>119</v>
      </c>
      <c r="C836" s="37"/>
      <c r="D836" s="4">
        <v>3.19</v>
      </c>
      <c r="E836" s="4">
        <v>3</v>
      </c>
      <c r="F836" s="37"/>
      <c r="G836" s="23">
        <f t="shared" si="100"/>
        <v>9.57</v>
      </c>
      <c r="H836" s="23" t="s">
        <v>14</v>
      </c>
    </row>
    <row r="837" spans="1:8">
      <c r="A837" s="23"/>
      <c r="B837" s="5" t="s">
        <v>120</v>
      </c>
      <c r="C837" s="37"/>
      <c r="D837" s="4">
        <v>4.5</v>
      </c>
      <c r="E837" s="4">
        <v>3</v>
      </c>
      <c r="F837" s="37"/>
      <c r="G837" s="23">
        <f t="shared" si="100"/>
        <v>13.5</v>
      </c>
      <c r="H837" s="23" t="s">
        <v>14</v>
      </c>
    </row>
    <row r="838" spans="1:8">
      <c r="A838" s="23"/>
      <c r="B838" s="5" t="s">
        <v>121</v>
      </c>
      <c r="C838" s="37"/>
      <c r="D838" s="4">
        <v>3.19</v>
      </c>
      <c r="E838" s="4">
        <v>3</v>
      </c>
      <c r="F838" s="37"/>
      <c r="G838" s="23">
        <f t="shared" si="100"/>
        <v>9.57</v>
      </c>
      <c r="H838" s="23" t="s">
        <v>14</v>
      </c>
    </row>
    <row r="839" spans="1:8">
      <c r="A839" s="23"/>
      <c r="B839" s="5"/>
      <c r="C839" s="37"/>
      <c r="D839" s="4"/>
      <c r="E839" s="4"/>
      <c r="F839" s="37"/>
      <c r="G839" s="23"/>
      <c r="H839" s="23"/>
    </row>
    <row r="840" spans="1:8">
      <c r="A840" s="23"/>
      <c r="B840" s="5" t="s">
        <v>194</v>
      </c>
      <c r="C840" s="37"/>
      <c r="D840" s="4"/>
      <c r="E840" s="4"/>
      <c r="F840" s="37"/>
      <c r="G840" s="23"/>
      <c r="H840" s="23"/>
    </row>
    <row r="841" spans="1:8">
      <c r="A841" s="23"/>
      <c r="B841" s="5" t="s">
        <v>118</v>
      </c>
      <c r="C841" s="37"/>
      <c r="D841" s="4">
        <v>4.37</v>
      </c>
      <c r="E841" s="4">
        <v>3</v>
      </c>
      <c r="F841" s="37"/>
      <c r="G841" s="23">
        <f t="shared" ref="G841:G843" si="102">D841*E841</f>
        <v>13.11</v>
      </c>
      <c r="H841" s="23" t="s">
        <v>14</v>
      </c>
    </row>
    <row r="842" spans="1:8">
      <c r="A842" s="23"/>
      <c r="B842" s="5" t="s">
        <v>119</v>
      </c>
      <c r="C842" s="37"/>
      <c r="D842" s="4">
        <v>3.1</v>
      </c>
      <c r="E842" s="4">
        <v>3</v>
      </c>
      <c r="F842" s="37"/>
      <c r="G842" s="23">
        <f t="shared" si="102"/>
        <v>9.3000000000000007</v>
      </c>
      <c r="H842" s="23" t="s">
        <v>14</v>
      </c>
    </row>
    <row r="843" spans="1:8">
      <c r="A843" s="23"/>
      <c r="B843" s="5" t="s">
        <v>120</v>
      </c>
      <c r="C843" s="37"/>
      <c r="D843" s="4">
        <v>4.37</v>
      </c>
      <c r="E843" s="4">
        <v>3</v>
      </c>
      <c r="F843" s="37"/>
      <c r="G843" s="23">
        <f t="shared" si="102"/>
        <v>13.11</v>
      </c>
      <c r="H843" s="23" t="s">
        <v>14</v>
      </c>
    </row>
    <row r="844" spans="1:8">
      <c r="A844" s="23"/>
      <c r="B844" s="5" t="s">
        <v>121</v>
      </c>
      <c r="C844" s="37"/>
      <c r="D844" s="4">
        <v>3.1</v>
      </c>
      <c r="E844" s="4">
        <v>3</v>
      </c>
      <c r="F844" s="37"/>
      <c r="G844" s="23">
        <f t="shared" ref="G844" si="103">D844*E844</f>
        <v>9.3000000000000007</v>
      </c>
      <c r="H844" s="23" t="s">
        <v>14</v>
      </c>
    </row>
    <row r="845" spans="1:8">
      <c r="A845" s="23"/>
      <c r="B845" s="5"/>
      <c r="C845" s="37"/>
      <c r="D845" s="4"/>
      <c r="E845" s="4"/>
      <c r="F845" s="37"/>
      <c r="G845" s="23"/>
      <c r="H845" s="23"/>
    </row>
    <row r="846" spans="1:8">
      <c r="A846" s="23"/>
      <c r="B846" s="5" t="s">
        <v>205</v>
      </c>
      <c r="C846" s="69"/>
      <c r="D846" s="4"/>
      <c r="E846" s="23"/>
      <c r="F846" s="37"/>
      <c r="G846" s="23"/>
      <c r="H846" s="23"/>
    </row>
    <row r="847" spans="1:8">
      <c r="A847" s="23"/>
      <c r="B847" s="5" t="s">
        <v>118</v>
      </c>
      <c r="C847" s="69"/>
      <c r="D847" s="58">
        <v>1.84</v>
      </c>
      <c r="E847" s="23">
        <v>4.0350000000000001</v>
      </c>
      <c r="F847" s="37"/>
      <c r="G847" s="23">
        <f t="shared" ref="G847:G856" si="104">D847*E847</f>
        <v>7.4244000000000003</v>
      </c>
      <c r="H847" s="23" t="s">
        <v>14</v>
      </c>
    </row>
    <row r="848" spans="1:8">
      <c r="A848" s="23"/>
      <c r="B848" s="5" t="s">
        <v>119</v>
      </c>
      <c r="C848" s="69"/>
      <c r="D848" s="58">
        <v>1.095</v>
      </c>
      <c r="E848" s="23">
        <v>4.0350000000000001</v>
      </c>
      <c r="F848" s="37"/>
      <c r="G848" s="23">
        <f t="shared" si="104"/>
        <v>4.4183250000000003</v>
      </c>
      <c r="H848" s="23" t="s">
        <v>14</v>
      </c>
    </row>
    <row r="849" spans="1:8">
      <c r="A849" s="23"/>
      <c r="B849" s="5" t="s">
        <v>120</v>
      </c>
      <c r="C849" s="69"/>
      <c r="D849" s="58">
        <v>1.84</v>
      </c>
      <c r="E849" s="23">
        <v>4.0350000000000001</v>
      </c>
      <c r="F849" s="37"/>
      <c r="G849" s="23">
        <f t="shared" si="104"/>
        <v>7.4244000000000003</v>
      </c>
      <c r="H849" s="23" t="s">
        <v>14</v>
      </c>
    </row>
    <row r="850" spans="1:8">
      <c r="A850" s="23"/>
      <c r="B850" s="5" t="s">
        <v>121</v>
      </c>
      <c r="C850" s="69"/>
      <c r="D850" s="58">
        <v>1.095</v>
      </c>
      <c r="E850" s="23">
        <v>4.0350000000000001</v>
      </c>
      <c r="F850" s="37"/>
      <c r="G850" s="23">
        <f t="shared" si="104"/>
        <v>4.4183250000000003</v>
      </c>
      <c r="H850" s="23" t="s">
        <v>14</v>
      </c>
    </row>
    <row r="851" spans="1:8">
      <c r="A851" s="23"/>
      <c r="B851" s="5"/>
      <c r="C851" s="69"/>
      <c r="D851" s="58"/>
      <c r="E851" s="3"/>
      <c r="F851" s="37"/>
      <c r="G851" s="23"/>
      <c r="H851" s="23"/>
    </row>
    <row r="852" spans="1:8">
      <c r="A852" s="23"/>
      <c r="B852" s="44" t="s">
        <v>206</v>
      </c>
      <c r="C852" s="69"/>
      <c r="D852" s="58"/>
      <c r="E852" s="3"/>
      <c r="F852" s="37"/>
      <c r="G852" s="23"/>
      <c r="H852" s="23"/>
    </row>
    <row r="853" spans="1:8">
      <c r="A853" s="23"/>
      <c r="B853" s="5" t="s">
        <v>118</v>
      </c>
      <c r="C853" s="69"/>
      <c r="D853" s="58">
        <v>2.48</v>
      </c>
      <c r="E853" s="3">
        <v>4.5599999999999996</v>
      </c>
      <c r="F853" s="37"/>
      <c r="G853" s="23">
        <f t="shared" si="104"/>
        <v>11.3088</v>
      </c>
      <c r="H853" s="23" t="s">
        <v>14</v>
      </c>
    </row>
    <row r="854" spans="1:8">
      <c r="A854" s="23"/>
      <c r="B854" s="5" t="s">
        <v>119</v>
      </c>
      <c r="C854" s="69"/>
      <c r="D854" s="58">
        <v>1.02</v>
      </c>
      <c r="E854" s="3">
        <v>2.86</v>
      </c>
      <c r="F854" s="37"/>
      <c r="G854" s="23">
        <f t="shared" si="104"/>
        <v>2.9171999999999998</v>
      </c>
      <c r="H854" s="23" t="s">
        <v>14</v>
      </c>
    </row>
    <row r="855" spans="1:8">
      <c r="A855" s="23"/>
      <c r="B855" s="5" t="s">
        <v>120</v>
      </c>
      <c r="C855" s="69"/>
      <c r="D855" s="58">
        <v>2.48</v>
      </c>
      <c r="E855" s="3">
        <v>2.86</v>
      </c>
      <c r="F855" s="37"/>
      <c r="G855" s="23">
        <f t="shared" si="104"/>
        <v>7.0927999999999995</v>
      </c>
      <c r="H855" s="23" t="s">
        <v>14</v>
      </c>
    </row>
    <row r="856" spans="1:8">
      <c r="A856" s="23"/>
      <c r="B856" s="5" t="s">
        <v>121</v>
      </c>
      <c r="C856" s="69"/>
      <c r="D856" s="58">
        <v>1.02</v>
      </c>
      <c r="E856" s="3">
        <v>2.86</v>
      </c>
      <c r="F856" s="37"/>
      <c r="G856" s="23">
        <f t="shared" si="104"/>
        <v>2.9171999999999998</v>
      </c>
      <c r="H856" s="23" t="s">
        <v>14</v>
      </c>
    </row>
    <row r="857" spans="1:8">
      <c r="A857" s="23"/>
      <c r="B857" s="5"/>
      <c r="C857" s="69"/>
      <c r="D857" s="58"/>
      <c r="E857" s="3"/>
      <c r="F857" s="37"/>
      <c r="G857" s="23"/>
      <c r="H857" s="23"/>
    </row>
    <row r="858" spans="1:8">
      <c r="A858" s="23"/>
      <c r="B858" s="5" t="s">
        <v>197</v>
      </c>
      <c r="C858" s="69"/>
      <c r="D858" s="4"/>
      <c r="E858" s="23"/>
      <c r="F858" s="37"/>
      <c r="G858" s="23"/>
      <c r="H858" s="23"/>
    </row>
    <row r="859" spans="1:8">
      <c r="A859" s="23"/>
      <c r="B859" s="5" t="s">
        <v>118</v>
      </c>
      <c r="C859" s="69"/>
      <c r="D859" s="58">
        <v>2.0099999999999998</v>
      </c>
      <c r="E859" s="23">
        <v>2.13</v>
      </c>
      <c r="F859" s="37"/>
      <c r="G859" s="23">
        <f t="shared" ref="G859:G861" si="105">D859*E859</f>
        <v>4.281299999999999</v>
      </c>
      <c r="H859" s="23" t="s">
        <v>14</v>
      </c>
    </row>
    <row r="860" spans="1:8">
      <c r="A860" s="23"/>
      <c r="B860" s="5" t="s">
        <v>119</v>
      </c>
      <c r="C860" s="69"/>
      <c r="D860" s="58">
        <v>1.01</v>
      </c>
      <c r="E860" s="23">
        <v>2.13</v>
      </c>
      <c r="F860" s="37"/>
      <c r="G860" s="23">
        <f t="shared" si="105"/>
        <v>2.1513</v>
      </c>
      <c r="H860" s="23" t="s">
        <v>14</v>
      </c>
    </row>
    <row r="861" spans="1:8">
      <c r="A861" s="23"/>
      <c r="B861" s="5" t="s">
        <v>120</v>
      </c>
      <c r="C861" s="69"/>
      <c r="D861" s="58">
        <v>2.0099999999999998</v>
      </c>
      <c r="E861" s="23">
        <v>2.13</v>
      </c>
      <c r="F861" s="37"/>
      <c r="G861" s="23">
        <f t="shared" si="105"/>
        <v>4.281299999999999</v>
      </c>
      <c r="H861" s="23" t="s">
        <v>14</v>
      </c>
    </row>
    <row r="862" spans="1:8">
      <c r="A862" s="23"/>
      <c r="B862" s="5" t="s">
        <v>121</v>
      </c>
      <c r="C862" s="69"/>
      <c r="D862" s="58">
        <v>1.01</v>
      </c>
      <c r="E862" s="23">
        <v>2.13</v>
      </c>
      <c r="F862" s="37"/>
      <c r="G862" s="23">
        <f>D862*E862</f>
        <v>2.1513</v>
      </c>
      <c r="H862" s="23" t="s">
        <v>14</v>
      </c>
    </row>
    <row r="863" spans="1:8">
      <c r="A863" s="23"/>
      <c r="B863" s="5"/>
      <c r="C863" s="69"/>
      <c r="D863" s="58"/>
      <c r="E863" s="3"/>
      <c r="F863" s="37"/>
      <c r="G863" s="23"/>
      <c r="H863" s="23"/>
    </row>
    <row r="864" spans="1:8">
      <c r="A864" s="23"/>
      <c r="B864" s="5" t="s">
        <v>196</v>
      </c>
      <c r="C864" s="69"/>
      <c r="D864" s="58"/>
      <c r="E864" s="3"/>
      <c r="F864" s="37"/>
      <c r="G864" s="23"/>
      <c r="H864" s="23"/>
    </row>
    <row r="865" spans="1:8">
      <c r="A865" s="23"/>
      <c r="B865" s="5" t="s">
        <v>118</v>
      </c>
      <c r="C865" s="69"/>
      <c r="D865" s="58">
        <v>2.76</v>
      </c>
      <c r="E865" s="3">
        <v>0.42</v>
      </c>
      <c r="F865" s="37"/>
      <c r="G865" s="23">
        <f t="shared" ref="G865:G868" si="106">D865*E865</f>
        <v>1.1591999999999998</v>
      </c>
      <c r="H865" s="23" t="s">
        <v>14</v>
      </c>
    </row>
    <row r="866" spans="1:8">
      <c r="A866" s="23"/>
      <c r="B866" s="5" t="s">
        <v>119</v>
      </c>
      <c r="C866" s="69"/>
      <c r="D866" s="58">
        <v>2.96</v>
      </c>
      <c r="E866" s="3">
        <v>1.1100000000000001</v>
      </c>
      <c r="F866" s="37"/>
      <c r="G866" s="23">
        <f t="shared" si="106"/>
        <v>3.2856000000000001</v>
      </c>
      <c r="H866" s="23" t="s">
        <v>14</v>
      </c>
    </row>
    <row r="867" spans="1:8">
      <c r="A867" s="23"/>
      <c r="B867" s="5" t="s">
        <v>120</v>
      </c>
      <c r="C867" s="69"/>
      <c r="D867" s="58">
        <v>2.76</v>
      </c>
      <c r="E867" s="23">
        <v>2.2599999999999998</v>
      </c>
      <c r="F867" s="37"/>
      <c r="G867" s="23">
        <f t="shared" si="106"/>
        <v>6.2375999999999987</v>
      </c>
      <c r="H867" s="23" t="s">
        <v>14</v>
      </c>
    </row>
    <row r="868" spans="1:8">
      <c r="A868" s="23"/>
      <c r="B868" s="5" t="s">
        <v>121</v>
      </c>
      <c r="C868" s="69"/>
      <c r="D868" s="58">
        <v>2.96</v>
      </c>
      <c r="E868" s="3">
        <v>1.1100000000000001</v>
      </c>
      <c r="F868" s="37"/>
      <c r="G868" s="23">
        <f t="shared" si="106"/>
        <v>3.2856000000000001</v>
      </c>
      <c r="H868" s="23" t="s">
        <v>14</v>
      </c>
    </row>
    <row r="869" spans="1:8">
      <c r="A869" s="23"/>
      <c r="B869" s="5"/>
      <c r="C869" s="69"/>
      <c r="D869" s="58"/>
      <c r="E869" s="3"/>
      <c r="F869" s="37"/>
      <c r="G869" s="23"/>
      <c r="H869" s="23"/>
    </row>
    <row r="870" spans="1:8">
      <c r="A870" s="23"/>
      <c r="B870" s="5" t="s">
        <v>231</v>
      </c>
      <c r="C870" s="23"/>
      <c r="D870" s="23"/>
      <c r="E870" s="5"/>
      <c r="F870" s="23"/>
      <c r="G870" s="23"/>
      <c r="H870" s="23"/>
    </row>
    <row r="871" spans="1:8">
      <c r="A871" s="23"/>
      <c r="B871" s="5" t="s">
        <v>118</v>
      </c>
      <c r="C871" s="23"/>
      <c r="D871" s="23">
        <v>1.28</v>
      </c>
      <c r="E871" s="3">
        <v>0.42</v>
      </c>
      <c r="F871" s="23"/>
      <c r="G871" s="23">
        <f t="shared" ref="G871:G874" si="107">D871*E871</f>
        <v>0.53759999999999997</v>
      </c>
      <c r="H871" s="23" t="s">
        <v>14</v>
      </c>
    </row>
    <row r="872" spans="1:8">
      <c r="A872" s="23"/>
      <c r="B872" s="5" t="s">
        <v>119</v>
      </c>
      <c r="C872" s="23"/>
      <c r="D872" s="23">
        <v>2.92</v>
      </c>
      <c r="E872" s="3">
        <v>1.1100000000000001</v>
      </c>
      <c r="F872" s="23"/>
      <c r="G872" s="23">
        <f t="shared" si="107"/>
        <v>3.2412000000000001</v>
      </c>
      <c r="H872" s="23" t="s">
        <v>14</v>
      </c>
    </row>
    <row r="873" spans="1:8">
      <c r="A873" s="23"/>
      <c r="B873" s="5" t="s">
        <v>120</v>
      </c>
      <c r="C873" s="23"/>
      <c r="D873" s="23">
        <v>1.28</v>
      </c>
      <c r="E873" s="23">
        <v>2.2599999999999998</v>
      </c>
      <c r="F873" s="23"/>
      <c r="G873" s="23">
        <f t="shared" si="107"/>
        <v>2.8927999999999998</v>
      </c>
      <c r="H873" s="23" t="s">
        <v>14</v>
      </c>
    </row>
    <row r="874" spans="1:8">
      <c r="A874" s="23"/>
      <c r="B874" s="5" t="s">
        <v>121</v>
      </c>
      <c r="C874" s="23"/>
      <c r="D874" s="23">
        <v>2.92</v>
      </c>
      <c r="E874" s="3">
        <v>1.1100000000000001</v>
      </c>
      <c r="F874" s="23"/>
      <c r="G874" s="23">
        <f t="shared" si="107"/>
        <v>3.2412000000000001</v>
      </c>
      <c r="H874" s="23" t="s">
        <v>14</v>
      </c>
    </row>
    <row r="875" spans="1:8">
      <c r="A875" s="23"/>
      <c r="B875" s="5"/>
      <c r="C875" s="23"/>
      <c r="D875" s="23"/>
      <c r="E875" s="3"/>
      <c r="F875" s="23"/>
      <c r="G875" s="23"/>
      <c r="H875" s="23"/>
    </row>
    <row r="876" spans="1:8">
      <c r="A876" s="23"/>
      <c r="B876" s="5" t="s">
        <v>232</v>
      </c>
      <c r="C876" s="23"/>
      <c r="D876" s="23"/>
      <c r="E876" s="3"/>
      <c r="F876" s="23"/>
      <c r="G876" s="23"/>
      <c r="H876" s="23"/>
    </row>
    <row r="877" spans="1:8">
      <c r="A877" s="23"/>
      <c r="B877" s="5" t="s">
        <v>118</v>
      </c>
      <c r="C877" s="23"/>
      <c r="D877" s="23">
        <v>2.75</v>
      </c>
      <c r="E877" s="3">
        <v>0.42</v>
      </c>
      <c r="F877" s="23"/>
      <c r="G877" s="23">
        <f t="shared" ref="G877:G880" si="108">D877*E877</f>
        <v>1.155</v>
      </c>
      <c r="H877" s="23" t="s">
        <v>14</v>
      </c>
    </row>
    <row r="878" spans="1:8">
      <c r="A878" s="23"/>
      <c r="B878" s="5" t="s">
        <v>119</v>
      </c>
      <c r="C878" s="23"/>
      <c r="D878" s="23">
        <v>2.65</v>
      </c>
      <c r="E878" s="3">
        <v>1.1100000000000001</v>
      </c>
      <c r="F878" s="23"/>
      <c r="G878" s="23">
        <f t="shared" si="108"/>
        <v>2.9415</v>
      </c>
      <c r="H878" s="23" t="s">
        <v>14</v>
      </c>
    </row>
    <row r="879" spans="1:8">
      <c r="A879" s="23"/>
      <c r="B879" s="5" t="s">
        <v>120</v>
      </c>
      <c r="C879" s="23"/>
      <c r="D879" s="23">
        <v>2.75</v>
      </c>
      <c r="E879" s="23">
        <v>2.2599999999999998</v>
      </c>
      <c r="F879" s="23"/>
      <c r="G879" s="23">
        <f t="shared" si="108"/>
        <v>6.2149999999999999</v>
      </c>
      <c r="H879" s="23" t="s">
        <v>14</v>
      </c>
    </row>
    <row r="880" spans="1:8">
      <c r="A880" s="23"/>
      <c r="B880" s="5" t="s">
        <v>121</v>
      </c>
      <c r="C880" s="23"/>
      <c r="D880" s="23">
        <v>2.65</v>
      </c>
      <c r="E880" s="3">
        <v>1.1100000000000001</v>
      </c>
      <c r="F880" s="23"/>
      <c r="G880" s="23">
        <f t="shared" si="108"/>
        <v>2.9415</v>
      </c>
      <c r="H880" s="23" t="s">
        <v>14</v>
      </c>
    </row>
    <row r="881" spans="1:8">
      <c r="A881" s="23"/>
      <c r="B881" s="5"/>
      <c r="C881" s="23"/>
      <c r="D881" s="23"/>
      <c r="E881" s="3"/>
      <c r="F881" s="23"/>
      <c r="G881" s="23"/>
      <c r="H881" s="23"/>
    </row>
    <row r="882" spans="1:8">
      <c r="A882" s="23"/>
      <c r="B882" s="5" t="s">
        <v>233</v>
      </c>
      <c r="C882" s="23"/>
      <c r="D882" s="23"/>
      <c r="E882" s="3"/>
      <c r="F882" s="23"/>
      <c r="G882" s="23"/>
      <c r="H882" s="23"/>
    </row>
    <row r="883" spans="1:8">
      <c r="A883" s="23"/>
      <c r="B883" s="5" t="s">
        <v>118</v>
      </c>
      <c r="C883" s="23"/>
      <c r="D883" s="23">
        <v>1.1599999999999999</v>
      </c>
      <c r="E883" s="23">
        <v>2.2599999999999998</v>
      </c>
      <c r="F883" s="23"/>
      <c r="G883" s="23">
        <f t="shared" ref="G883:G886" si="109">D883*E883</f>
        <v>2.6215999999999995</v>
      </c>
      <c r="H883" s="23" t="s">
        <v>14</v>
      </c>
    </row>
    <row r="884" spans="1:8">
      <c r="A884" s="23"/>
      <c r="B884" s="5" t="s">
        <v>119</v>
      </c>
      <c r="C884" s="23"/>
      <c r="D884" s="23">
        <v>2.99</v>
      </c>
      <c r="E884" s="23">
        <v>2.13</v>
      </c>
      <c r="F884" s="23"/>
      <c r="G884" s="23">
        <f t="shared" si="109"/>
        <v>6.3687000000000005</v>
      </c>
      <c r="H884" s="23" t="s">
        <v>14</v>
      </c>
    </row>
    <row r="885" spans="1:8">
      <c r="A885" s="23"/>
      <c r="B885" s="5" t="s">
        <v>120</v>
      </c>
      <c r="C885" s="23"/>
      <c r="D885" s="23">
        <v>1.1599999999999999</v>
      </c>
      <c r="E885" s="23">
        <v>1.31</v>
      </c>
      <c r="F885" s="23"/>
      <c r="G885" s="23">
        <f t="shared" si="109"/>
        <v>1.5196000000000001</v>
      </c>
      <c r="H885" s="23" t="s">
        <v>14</v>
      </c>
    </row>
    <row r="886" spans="1:8">
      <c r="A886" s="23"/>
      <c r="B886" s="5" t="s">
        <v>121</v>
      </c>
      <c r="C886" s="23"/>
      <c r="D886" s="23">
        <v>2.99</v>
      </c>
      <c r="E886" s="23">
        <v>2.13</v>
      </c>
      <c r="F886" s="23"/>
      <c r="G886" s="23">
        <f t="shared" si="109"/>
        <v>6.3687000000000005</v>
      </c>
      <c r="H886" s="23" t="s">
        <v>14</v>
      </c>
    </row>
    <row r="887" spans="1:8">
      <c r="A887" s="23"/>
      <c r="B887" s="5"/>
      <c r="C887" s="23"/>
      <c r="D887" s="23"/>
      <c r="E887" s="3"/>
      <c r="F887" s="23"/>
      <c r="G887" s="23"/>
      <c r="H887" s="23"/>
    </row>
    <row r="888" spans="1:8">
      <c r="A888" s="23"/>
      <c r="B888" s="5" t="s">
        <v>200</v>
      </c>
      <c r="C888" s="23"/>
      <c r="D888" s="23"/>
      <c r="E888" s="5"/>
      <c r="F888" s="23"/>
      <c r="G888" s="23"/>
      <c r="H888" s="23"/>
    </row>
    <row r="889" spans="1:8">
      <c r="A889" s="23"/>
      <c r="B889" s="5" t="s">
        <v>118</v>
      </c>
      <c r="C889" s="23"/>
      <c r="D889" s="23">
        <v>1.47</v>
      </c>
      <c r="E889" s="23">
        <v>2.2599999999999998</v>
      </c>
      <c r="F889" s="23"/>
      <c r="G889" s="23">
        <f t="shared" ref="G889:G892" si="110">D889*E889</f>
        <v>3.3221999999999996</v>
      </c>
      <c r="H889" s="23" t="s">
        <v>14</v>
      </c>
    </row>
    <row r="890" spans="1:8">
      <c r="A890" s="23"/>
      <c r="B890" s="5" t="s">
        <v>119</v>
      </c>
      <c r="C890" s="23"/>
      <c r="D890" s="23">
        <v>2.5099999999999998</v>
      </c>
      <c r="E890" s="23">
        <v>2.13</v>
      </c>
      <c r="F890" s="23"/>
      <c r="G890" s="23">
        <f t="shared" si="110"/>
        <v>5.3462999999999994</v>
      </c>
      <c r="H890" s="23" t="s">
        <v>14</v>
      </c>
    </row>
    <row r="891" spans="1:8">
      <c r="A891" s="23"/>
      <c r="B891" s="5" t="s">
        <v>120</v>
      </c>
      <c r="C891" s="23"/>
      <c r="D891" s="23">
        <v>1.47</v>
      </c>
      <c r="E891" s="23">
        <v>1.31</v>
      </c>
      <c r="F891" s="23"/>
      <c r="G891" s="23">
        <f t="shared" si="110"/>
        <v>1.9257</v>
      </c>
      <c r="H891" s="23" t="s">
        <v>14</v>
      </c>
    </row>
    <row r="892" spans="1:8">
      <c r="A892" s="23"/>
      <c r="B892" s="5" t="s">
        <v>121</v>
      </c>
      <c r="C892" s="23"/>
      <c r="D892" s="23">
        <v>2.5099999999999998</v>
      </c>
      <c r="E892" s="23">
        <v>2.13</v>
      </c>
      <c r="F892" s="23"/>
      <c r="G892" s="23">
        <f t="shared" si="110"/>
        <v>5.3462999999999994</v>
      </c>
      <c r="H892" s="23" t="s">
        <v>14</v>
      </c>
    </row>
    <row r="893" spans="1:8">
      <c r="A893" s="23"/>
      <c r="B893" s="5"/>
      <c r="C893" s="23"/>
      <c r="D893" s="23"/>
      <c r="E893" s="5"/>
      <c r="F893" s="23"/>
      <c r="G893" s="23"/>
      <c r="H893" s="23"/>
    </row>
    <row r="894" spans="1:8">
      <c r="A894" s="23"/>
      <c r="B894" s="5" t="s">
        <v>230</v>
      </c>
      <c r="C894" s="69"/>
      <c r="D894" s="4"/>
      <c r="E894" s="4"/>
      <c r="F894" s="37"/>
      <c r="G894" s="23"/>
      <c r="H894" s="23"/>
    </row>
    <row r="895" spans="1:8">
      <c r="A895" s="23"/>
      <c r="B895" s="5" t="s">
        <v>118</v>
      </c>
      <c r="C895" s="69"/>
      <c r="D895" s="4">
        <v>1.5</v>
      </c>
      <c r="E895" s="4">
        <v>0.7</v>
      </c>
      <c r="F895" s="37"/>
      <c r="G895" s="23">
        <f>D895*E895</f>
        <v>1.0499999999999998</v>
      </c>
      <c r="H895" s="23" t="s">
        <v>14</v>
      </c>
    </row>
    <row r="896" spans="1:8">
      <c r="A896" s="23"/>
      <c r="B896" s="5" t="s">
        <v>119</v>
      </c>
      <c r="C896" s="69"/>
      <c r="D896" s="4">
        <v>3.1</v>
      </c>
      <c r="E896" s="4">
        <v>0.7</v>
      </c>
      <c r="F896" s="37"/>
      <c r="G896" s="23">
        <f>D896*E896</f>
        <v>2.17</v>
      </c>
      <c r="H896" s="23" t="s">
        <v>14</v>
      </c>
    </row>
    <row r="897" spans="1:8">
      <c r="A897" s="23"/>
      <c r="B897" s="5" t="s">
        <v>120</v>
      </c>
      <c r="C897" s="69"/>
      <c r="D897" s="4">
        <v>1.5</v>
      </c>
      <c r="E897" s="4">
        <v>0.7</v>
      </c>
      <c r="F897" s="37"/>
      <c r="G897" s="23">
        <f>D897*E897</f>
        <v>1.0499999999999998</v>
      </c>
      <c r="H897" s="23" t="s">
        <v>14</v>
      </c>
    </row>
    <row r="898" spans="1:8">
      <c r="A898" s="23"/>
      <c r="B898" s="5" t="s">
        <v>121</v>
      </c>
      <c r="C898" s="69"/>
      <c r="D898" s="4">
        <v>3.1</v>
      </c>
      <c r="E898" s="4">
        <v>0.7</v>
      </c>
      <c r="F898" s="37"/>
      <c r="G898" s="23">
        <f>D898*E898</f>
        <v>2.17</v>
      </c>
      <c r="H898" s="23" t="s">
        <v>14</v>
      </c>
    </row>
    <row r="899" spans="1:8">
      <c r="A899" s="23"/>
      <c r="B899" s="5"/>
      <c r="C899" s="23"/>
      <c r="D899" s="23"/>
      <c r="E899" s="5"/>
      <c r="F899" s="23"/>
      <c r="G899" s="23"/>
      <c r="H899" s="23"/>
    </row>
    <row r="900" spans="1:8">
      <c r="A900" s="23"/>
      <c r="B900" s="5" t="s">
        <v>207</v>
      </c>
      <c r="C900" s="23"/>
      <c r="D900" s="23"/>
      <c r="E900" s="5"/>
      <c r="F900" s="23"/>
      <c r="G900" s="23"/>
      <c r="H900" s="23"/>
    </row>
    <row r="901" spans="1:8">
      <c r="A901" s="23"/>
      <c r="B901" s="5" t="s">
        <v>118</v>
      </c>
      <c r="C901" s="23"/>
      <c r="D901" s="23">
        <v>2.52</v>
      </c>
      <c r="E901" s="3">
        <v>0.42</v>
      </c>
      <c r="F901" s="23"/>
      <c r="G901" s="23">
        <f t="shared" ref="G901:G904" si="111">D901*E901</f>
        <v>1.0584</v>
      </c>
      <c r="H901" s="23" t="s">
        <v>14</v>
      </c>
    </row>
    <row r="902" spans="1:8">
      <c r="A902" s="23"/>
      <c r="B902" s="5" t="s">
        <v>119</v>
      </c>
      <c r="C902" s="23"/>
      <c r="D902" s="23">
        <v>1.58</v>
      </c>
      <c r="E902" s="3">
        <v>0.42</v>
      </c>
      <c r="F902" s="23"/>
      <c r="G902" s="23">
        <f t="shared" si="111"/>
        <v>0.66359999999999997</v>
      </c>
      <c r="H902" s="23" t="s">
        <v>14</v>
      </c>
    </row>
    <row r="903" spans="1:8">
      <c r="A903" s="23"/>
      <c r="B903" s="5" t="s">
        <v>120</v>
      </c>
      <c r="C903" s="23"/>
      <c r="D903" s="23">
        <v>1.77</v>
      </c>
      <c r="E903" s="3">
        <v>0.42</v>
      </c>
      <c r="F903" s="23"/>
      <c r="G903" s="23">
        <f t="shared" si="111"/>
        <v>0.74339999999999995</v>
      </c>
      <c r="H903" s="23" t="s">
        <v>14</v>
      </c>
    </row>
    <row r="904" spans="1:8">
      <c r="A904" s="23"/>
      <c r="B904" s="5" t="s">
        <v>121</v>
      </c>
      <c r="C904" s="23"/>
      <c r="D904" s="23">
        <v>1.58</v>
      </c>
      <c r="E904" s="3">
        <v>0.42</v>
      </c>
      <c r="F904" s="23"/>
      <c r="G904" s="23">
        <f t="shared" si="111"/>
        <v>0.66359999999999997</v>
      </c>
      <c r="H904" s="23" t="s">
        <v>14</v>
      </c>
    </row>
    <row r="905" spans="1:8">
      <c r="A905" s="23"/>
      <c r="B905" s="5"/>
      <c r="C905" s="23"/>
      <c r="D905" s="23"/>
      <c r="E905" s="3"/>
      <c r="F905" s="23"/>
      <c r="G905" s="23"/>
      <c r="H905" s="23"/>
    </row>
    <row r="906" spans="1:8">
      <c r="A906" s="23"/>
      <c r="B906" s="5" t="s">
        <v>201</v>
      </c>
      <c r="C906" s="43"/>
      <c r="D906" s="23"/>
      <c r="E906" s="23"/>
      <c r="F906" s="23"/>
      <c r="G906" s="23"/>
      <c r="H906" s="2"/>
    </row>
    <row r="907" spans="1:8">
      <c r="A907" s="23"/>
      <c r="B907" s="5" t="s">
        <v>118</v>
      </c>
      <c r="C907" s="43"/>
      <c r="D907" s="23">
        <v>3</v>
      </c>
      <c r="E907" s="23">
        <v>0.3</v>
      </c>
      <c r="F907" s="23"/>
      <c r="G907" s="23">
        <f t="shared" ref="G907:G910" si="112">D907*E907</f>
        <v>0.89999999999999991</v>
      </c>
      <c r="H907" s="2" t="s">
        <v>14</v>
      </c>
    </row>
    <row r="908" spans="1:8">
      <c r="A908" s="23"/>
      <c r="B908" s="5" t="s">
        <v>119</v>
      </c>
      <c r="C908" s="43"/>
      <c r="D908" s="23">
        <v>1.84</v>
      </c>
      <c r="E908" s="23">
        <v>0.3</v>
      </c>
      <c r="F908" s="23"/>
      <c r="G908" s="23">
        <f t="shared" si="112"/>
        <v>0.55200000000000005</v>
      </c>
      <c r="H908" s="2" t="s">
        <v>14</v>
      </c>
    </row>
    <row r="909" spans="1:8">
      <c r="A909" s="23"/>
      <c r="B909" s="5" t="s">
        <v>120</v>
      </c>
      <c r="C909" s="43"/>
      <c r="D909" s="23">
        <v>3</v>
      </c>
      <c r="E909" s="23">
        <v>0.3</v>
      </c>
      <c r="F909" s="23"/>
      <c r="G909" s="23">
        <f t="shared" si="112"/>
        <v>0.89999999999999991</v>
      </c>
      <c r="H909" s="2" t="s">
        <v>14</v>
      </c>
    </row>
    <row r="910" spans="1:8">
      <c r="A910" s="23"/>
      <c r="B910" s="5" t="s">
        <v>121</v>
      </c>
      <c r="C910" s="43"/>
      <c r="D910" s="23">
        <v>1.84</v>
      </c>
      <c r="E910" s="23">
        <v>0.3</v>
      </c>
      <c r="F910" s="23"/>
      <c r="G910" s="23">
        <f t="shared" si="112"/>
        <v>0.55200000000000005</v>
      </c>
      <c r="H910" s="2" t="s">
        <v>14</v>
      </c>
    </row>
    <row r="911" spans="1:8">
      <c r="A911" s="23"/>
      <c r="B911" s="5"/>
      <c r="C911" s="23"/>
      <c r="D911" s="23"/>
      <c r="E911" s="3"/>
      <c r="F911" s="23"/>
      <c r="G911" s="23"/>
      <c r="H911" s="23"/>
    </row>
    <row r="912" spans="1:8">
      <c r="A912" s="23"/>
      <c r="B912" s="5" t="s">
        <v>235</v>
      </c>
      <c r="C912" s="43"/>
      <c r="D912" s="23"/>
      <c r="E912" s="23"/>
      <c r="F912" s="23"/>
      <c r="G912" s="23"/>
      <c r="H912" s="2"/>
    </row>
    <row r="913" spans="1:8">
      <c r="A913" s="23"/>
      <c r="B913" s="5" t="s">
        <v>118</v>
      </c>
      <c r="C913" s="43"/>
      <c r="D913" s="23">
        <v>1.5</v>
      </c>
      <c r="E913" s="23">
        <v>0.56000000000000005</v>
      </c>
      <c r="F913" s="23"/>
      <c r="G913" s="23">
        <f t="shared" ref="G913:G916" si="113">D913*E913</f>
        <v>0.84000000000000008</v>
      </c>
      <c r="H913" s="2" t="s">
        <v>14</v>
      </c>
    </row>
    <row r="914" spans="1:8">
      <c r="A914" s="23"/>
      <c r="B914" s="5" t="s">
        <v>119</v>
      </c>
      <c r="C914" s="43"/>
      <c r="D914" s="23">
        <v>1.32</v>
      </c>
      <c r="E914" s="23">
        <v>0.56000000000000005</v>
      </c>
      <c r="F914" s="23"/>
      <c r="G914" s="23">
        <f t="shared" si="113"/>
        <v>0.73920000000000008</v>
      </c>
      <c r="H914" s="2" t="s">
        <v>14</v>
      </c>
    </row>
    <row r="915" spans="1:8">
      <c r="A915" s="23"/>
      <c r="B915" s="5" t="s">
        <v>120</v>
      </c>
      <c r="C915" s="43"/>
      <c r="D915" s="23">
        <v>1.5</v>
      </c>
      <c r="E915" s="23">
        <v>0.56000000000000005</v>
      </c>
      <c r="F915" s="23"/>
      <c r="G915" s="23">
        <f t="shared" si="113"/>
        <v>0.84000000000000008</v>
      </c>
      <c r="H915" s="2" t="s">
        <v>14</v>
      </c>
    </row>
    <row r="916" spans="1:8">
      <c r="A916" s="23"/>
      <c r="B916" s="5" t="s">
        <v>121</v>
      </c>
      <c r="C916" s="43"/>
      <c r="D916" s="23">
        <v>1.32</v>
      </c>
      <c r="E916" s="23">
        <v>0.56000000000000005</v>
      </c>
      <c r="F916" s="23"/>
      <c r="G916" s="23">
        <f t="shared" si="113"/>
        <v>0.73920000000000008</v>
      </c>
      <c r="H916" s="2" t="s">
        <v>14</v>
      </c>
    </row>
    <row r="917" spans="1:8">
      <c r="A917" s="23"/>
      <c r="B917" s="5"/>
      <c r="C917" s="43"/>
      <c r="D917" s="23"/>
      <c r="E917" s="23"/>
      <c r="F917" s="23"/>
      <c r="G917" s="23"/>
      <c r="H917" s="2"/>
    </row>
    <row r="918" spans="1:8">
      <c r="A918" s="23"/>
      <c r="B918" s="5" t="s">
        <v>236</v>
      </c>
      <c r="C918" s="43"/>
      <c r="D918" s="23"/>
      <c r="E918" s="23"/>
      <c r="F918" s="23"/>
      <c r="G918" s="23"/>
      <c r="H918" s="2"/>
    </row>
    <row r="919" spans="1:8">
      <c r="A919" s="23"/>
      <c r="B919" s="5" t="s">
        <v>118</v>
      </c>
      <c r="C919" s="43"/>
      <c r="D919" s="23">
        <v>1.5</v>
      </c>
      <c r="E919" s="23">
        <v>0.56000000000000005</v>
      </c>
      <c r="F919" s="23"/>
      <c r="G919" s="23">
        <f t="shared" ref="G919:G922" si="114">D919*E919</f>
        <v>0.84000000000000008</v>
      </c>
      <c r="H919" s="2" t="s">
        <v>14</v>
      </c>
    </row>
    <row r="920" spans="1:8">
      <c r="A920" s="23"/>
      <c r="B920" s="5" t="s">
        <v>119</v>
      </c>
      <c r="C920" s="43"/>
      <c r="D920" s="23">
        <v>1</v>
      </c>
      <c r="E920" s="23">
        <v>0.56000000000000005</v>
      </c>
      <c r="F920" s="23"/>
      <c r="G920" s="23">
        <f t="shared" si="114"/>
        <v>0.56000000000000005</v>
      </c>
      <c r="H920" s="2" t="s">
        <v>14</v>
      </c>
    </row>
    <row r="921" spans="1:8">
      <c r="A921" s="23"/>
      <c r="B921" s="5" t="s">
        <v>120</v>
      </c>
      <c r="C921" s="43"/>
      <c r="D921" s="23">
        <v>1.5</v>
      </c>
      <c r="E921" s="23">
        <v>0.56000000000000005</v>
      </c>
      <c r="F921" s="23"/>
      <c r="G921" s="23">
        <f t="shared" si="114"/>
        <v>0.84000000000000008</v>
      </c>
      <c r="H921" s="2" t="s">
        <v>14</v>
      </c>
    </row>
    <row r="922" spans="1:8">
      <c r="A922" s="23"/>
      <c r="B922" s="5" t="s">
        <v>121</v>
      </c>
      <c r="C922" s="43"/>
      <c r="D922" s="23">
        <v>1</v>
      </c>
      <c r="E922" s="23">
        <v>0.56000000000000005</v>
      </c>
      <c r="F922" s="23"/>
      <c r="G922" s="23">
        <f t="shared" si="114"/>
        <v>0.56000000000000005</v>
      </c>
      <c r="H922" s="2" t="s">
        <v>14</v>
      </c>
    </row>
    <row r="923" spans="1:8">
      <c r="A923" s="23"/>
      <c r="B923" s="5"/>
      <c r="C923" s="23"/>
      <c r="D923" s="23"/>
      <c r="E923" s="3"/>
      <c r="F923" s="23"/>
      <c r="G923" s="23"/>
      <c r="H923" s="23"/>
    </row>
    <row r="924" spans="1:8">
      <c r="A924" s="23"/>
      <c r="B924" s="5" t="s">
        <v>195</v>
      </c>
      <c r="C924" s="23"/>
      <c r="D924" s="23"/>
      <c r="E924" s="3"/>
      <c r="F924" s="23"/>
      <c r="G924" s="23"/>
      <c r="H924" s="23"/>
    </row>
    <row r="925" spans="1:8">
      <c r="A925" s="23"/>
      <c r="B925" s="5" t="s">
        <v>118</v>
      </c>
      <c r="C925" s="23"/>
      <c r="D925" s="23">
        <v>1.84</v>
      </c>
      <c r="E925" s="23">
        <v>2.2599999999999998</v>
      </c>
      <c r="F925" s="23"/>
      <c r="G925" s="23">
        <f t="shared" ref="G925:G928" si="115">D925*E925</f>
        <v>4.1583999999999994</v>
      </c>
      <c r="H925" s="23" t="s">
        <v>14</v>
      </c>
    </row>
    <row r="926" spans="1:8">
      <c r="A926" s="23"/>
      <c r="B926" s="5" t="s">
        <v>119</v>
      </c>
      <c r="C926" s="23"/>
      <c r="D926" s="23">
        <v>2.71</v>
      </c>
      <c r="E926" s="23">
        <v>2.2599999999999998</v>
      </c>
      <c r="F926" s="23"/>
      <c r="G926" s="23">
        <f t="shared" si="115"/>
        <v>6.1245999999999992</v>
      </c>
      <c r="H926" s="23" t="s">
        <v>14</v>
      </c>
    </row>
    <row r="927" spans="1:8">
      <c r="A927" s="23"/>
      <c r="B927" s="5" t="s">
        <v>120</v>
      </c>
      <c r="C927" s="23"/>
      <c r="D927" s="23">
        <v>1.84</v>
      </c>
      <c r="E927" s="23">
        <v>2.2599999999999998</v>
      </c>
      <c r="F927" s="23"/>
      <c r="G927" s="23">
        <f t="shared" si="115"/>
        <v>4.1583999999999994</v>
      </c>
      <c r="H927" s="23" t="s">
        <v>14</v>
      </c>
    </row>
    <row r="928" spans="1:8">
      <c r="A928" s="23"/>
      <c r="B928" s="5" t="s">
        <v>121</v>
      </c>
      <c r="C928" s="23"/>
      <c r="D928" s="23">
        <v>2.71</v>
      </c>
      <c r="E928" s="23">
        <v>2.2599999999999998</v>
      </c>
      <c r="F928" s="23"/>
      <c r="G928" s="23">
        <f t="shared" si="115"/>
        <v>6.1245999999999992</v>
      </c>
      <c r="H928" s="23" t="s">
        <v>14</v>
      </c>
    </row>
    <row r="929" spans="1:8">
      <c r="A929" s="23"/>
      <c r="B929" s="23"/>
      <c r="C929" s="23"/>
      <c r="D929" s="23"/>
      <c r="E929" s="3"/>
      <c r="F929" s="23"/>
      <c r="G929" s="23"/>
      <c r="H929" s="23"/>
    </row>
    <row r="930" spans="1:8">
      <c r="A930" s="23"/>
      <c r="B930" s="48" t="s">
        <v>123</v>
      </c>
      <c r="C930" s="23"/>
      <c r="D930" s="23"/>
      <c r="E930" s="3"/>
      <c r="F930" s="23"/>
      <c r="G930" s="48">
        <f>SUM(G692:G929)</f>
        <v>1487.6490499999995</v>
      </c>
      <c r="H930" s="48" t="s">
        <v>14</v>
      </c>
    </row>
    <row r="931" spans="1:8">
      <c r="A931" s="23"/>
      <c r="B931" s="5"/>
      <c r="C931" s="23"/>
      <c r="D931" s="23"/>
      <c r="E931" s="5"/>
      <c r="F931" s="23"/>
      <c r="G931" s="23"/>
      <c r="H931" s="23"/>
    </row>
    <row r="932" spans="1:8">
      <c r="A932" s="23"/>
      <c r="B932" s="41" t="s">
        <v>141</v>
      </c>
      <c r="C932" s="23"/>
      <c r="D932" s="23"/>
      <c r="E932" s="5"/>
      <c r="F932" s="23"/>
      <c r="G932" s="23"/>
      <c r="H932" s="23"/>
    </row>
    <row r="933" spans="1:8">
      <c r="A933" s="23"/>
      <c r="B933" s="46"/>
      <c r="C933" s="23"/>
      <c r="D933" s="23"/>
      <c r="E933" s="5"/>
      <c r="F933" s="23"/>
      <c r="G933" s="23"/>
      <c r="H933" s="23"/>
    </row>
    <row r="934" spans="1:8">
      <c r="A934" s="23"/>
      <c r="B934" s="5" t="s">
        <v>225</v>
      </c>
      <c r="C934" s="23"/>
      <c r="D934" s="23"/>
      <c r="E934" s="5"/>
      <c r="F934" s="23"/>
      <c r="G934" s="23"/>
      <c r="H934" s="23"/>
    </row>
    <row r="935" spans="1:8">
      <c r="A935" s="23"/>
      <c r="B935" s="5" t="s">
        <v>173</v>
      </c>
      <c r="C935" s="23">
        <v>10</v>
      </c>
      <c r="D935" s="23">
        <v>1.72</v>
      </c>
      <c r="E935" s="23">
        <v>0.75</v>
      </c>
      <c r="F935" s="23"/>
      <c r="G935" s="23">
        <f t="shared" ref="G935" si="116">(C935*D935*E935)</f>
        <v>12.899999999999999</v>
      </c>
      <c r="H935" s="23" t="s">
        <v>14</v>
      </c>
    </row>
    <row r="936" spans="1:8">
      <c r="A936" s="23"/>
      <c r="B936" s="5"/>
      <c r="C936" s="23"/>
      <c r="D936" s="23"/>
      <c r="E936" s="23"/>
      <c r="F936" s="23"/>
      <c r="G936" s="23"/>
      <c r="H936" s="23"/>
    </row>
    <row r="937" spans="1:8">
      <c r="A937" s="23"/>
      <c r="B937" s="5" t="s">
        <v>174</v>
      </c>
      <c r="C937" s="23"/>
      <c r="D937" s="23"/>
      <c r="E937" s="23"/>
      <c r="F937" s="23"/>
      <c r="G937" s="23"/>
      <c r="H937" s="23"/>
    </row>
    <row r="938" spans="1:8">
      <c r="A938" s="23"/>
      <c r="B938" s="5" t="s">
        <v>125</v>
      </c>
      <c r="C938" s="23">
        <v>2</v>
      </c>
      <c r="D938" s="23">
        <v>1.17</v>
      </c>
      <c r="E938" s="23">
        <v>2.4</v>
      </c>
      <c r="F938" s="23"/>
      <c r="G938" s="23">
        <f t="shared" ref="G938:G941" si="117">(C938*D938*E938)</f>
        <v>5.6159999999999997</v>
      </c>
      <c r="H938" s="23" t="s">
        <v>14</v>
      </c>
    </row>
    <row r="939" spans="1:8">
      <c r="A939" s="23"/>
      <c r="B939" s="5" t="s">
        <v>126</v>
      </c>
      <c r="C939" s="23">
        <v>2</v>
      </c>
      <c r="D939" s="23">
        <v>1.34</v>
      </c>
      <c r="E939" s="23">
        <v>2.4</v>
      </c>
      <c r="F939" s="23"/>
      <c r="G939" s="23">
        <f t="shared" si="117"/>
        <v>6.4320000000000004</v>
      </c>
      <c r="H939" s="23" t="s">
        <v>14</v>
      </c>
    </row>
    <row r="940" spans="1:8">
      <c r="A940" s="23"/>
      <c r="B940" s="5" t="s">
        <v>127</v>
      </c>
      <c r="C940" s="23">
        <v>2</v>
      </c>
      <c r="D940" s="23">
        <v>1.41</v>
      </c>
      <c r="E940" s="23">
        <v>2.4</v>
      </c>
      <c r="F940" s="23"/>
      <c r="G940" s="23">
        <f t="shared" si="117"/>
        <v>6.7679999999999998</v>
      </c>
      <c r="H940" s="23" t="s">
        <v>14</v>
      </c>
    </row>
    <row r="941" spans="1:8">
      <c r="A941" s="23"/>
      <c r="B941" s="5" t="s">
        <v>173</v>
      </c>
      <c r="C941" s="23">
        <v>6</v>
      </c>
      <c r="D941" s="23">
        <v>1.72</v>
      </c>
      <c r="E941" s="23">
        <v>0.75</v>
      </c>
      <c r="F941" s="23"/>
      <c r="G941" s="23">
        <f t="shared" si="117"/>
        <v>7.74</v>
      </c>
      <c r="H941" s="23" t="s">
        <v>14</v>
      </c>
    </row>
    <row r="942" spans="1:8">
      <c r="A942" s="23"/>
      <c r="B942" s="5"/>
      <c r="C942" s="23"/>
      <c r="D942" s="23"/>
      <c r="E942" s="23"/>
      <c r="F942" s="23"/>
      <c r="G942" s="23"/>
      <c r="H942" s="23"/>
    </row>
    <row r="943" spans="1:8">
      <c r="A943" s="23"/>
      <c r="B943" s="5" t="s">
        <v>175</v>
      </c>
      <c r="C943" s="23"/>
      <c r="D943" s="23"/>
      <c r="E943" s="23"/>
      <c r="F943" s="23"/>
      <c r="G943" s="23"/>
      <c r="H943" s="23"/>
    </row>
    <row r="944" spans="1:8">
      <c r="A944" s="23"/>
      <c r="B944" s="5" t="s">
        <v>173</v>
      </c>
      <c r="C944" s="23">
        <v>6</v>
      </c>
      <c r="D944" s="23">
        <v>1.75</v>
      </c>
      <c r="E944" s="23">
        <v>0.75</v>
      </c>
      <c r="F944" s="23"/>
      <c r="G944" s="23">
        <f t="shared" ref="G944" si="118">(C944*D944*E944)</f>
        <v>7.875</v>
      </c>
      <c r="H944" s="23" t="s">
        <v>14</v>
      </c>
    </row>
    <row r="945" spans="1:8">
      <c r="A945" s="23"/>
      <c r="B945" s="5"/>
      <c r="C945" s="23"/>
      <c r="D945" s="23"/>
      <c r="E945" s="23"/>
      <c r="F945" s="23"/>
      <c r="G945" s="23"/>
      <c r="H945" s="23"/>
    </row>
    <row r="946" spans="1:8">
      <c r="A946" s="23"/>
      <c r="B946" s="5" t="s">
        <v>226</v>
      </c>
      <c r="C946" s="23"/>
      <c r="D946" s="23"/>
      <c r="E946" s="23"/>
      <c r="F946" s="23"/>
      <c r="G946" s="23"/>
      <c r="H946" s="23"/>
    </row>
    <row r="947" spans="1:8">
      <c r="A947" s="23"/>
      <c r="B947" s="5" t="s">
        <v>173</v>
      </c>
      <c r="C947" s="23">
        <v>2</v>
      </c>
      <c r="D947" s="23">
        <v>1.75</v>
      </c>
      <c r="E947" s="23">
        <v>0.75</v>
      </c>
      <c r="F947" s="23"/>
      <c r="G947" s="23">
        <f t="shared" ref="G947" si="119">(C947*D947*E947)</f>
        <v>2.625</v>
      </c>
      <c r="H947" s="23" t="s">
        <v>14</v>
      </c>
    </row>
    <row r="948" spans="1:8">
      <c r="A948" s="23"/>
      <c r="B948" s="5"/>
      <c r="C948" s="23"/>
      <c r="D948" s="23"/>
      <c r="E948" s="23"/>
      <c r="F948" s="23"/>
      <c r="G948" s="23"/>
      <c r="H948" s="23"/>
    </row>
    <row r="949" spans="1:8">
      <c r="A949" s="23"/>
      <c r="B949" s="5" t="s">
        <v>227</v>
      </c>
      <c r="C949" s="23"/>
      <c r="D949" s="23"/>
      <c r="E949" s="23"/>
      <c r="F949" s="23"/>
      <c r="G949" s="23"/>
      <c r="H949" s="23"/>
    </row>
    <row r="950" spans="1:8">
      <c r="A950" s="23"/>
      <c r="B950" s="5" t="s">
        <v>125</v>
      </c>
      <c r="C950" s="23">
        <v>1</v>
      </c>
      <c r="D950" s="23">
        <v>1.2749999999999999</v>
      </c>
      <c r="E950" s="23">
        <v>2.4</v>
      </c>
      <c r="F950" s="23"/>
      <c r="G950" s="23">
        <f t="shared" ref="G950:G951" si="120">(C950*D950*E950)</f>
        <v>3.0599999999999996</v>
      </c>
      <c r="H950" s="23" t="s">
        <v>14</v>
      </c>
    </row>
    <row r="951" spans="1:8">
      <c r="A951" s="23"/>
      <c r="B951" s="5" t="s">
        <v>173</v>
      </c>
      <c r="C951" s="23">
        <v>1</v>
      </c>
      <c r="D951" s="23">
        <v>1.75</v>
      </c>
      <c r="E951" s="23">
        <v>0.75</v>
      </c>
      <c r="F951" s="23"/>
      <c r="G951" s="23">
        <f t="shared" si="120"/>
        <v>1.3125</v>
      </c>
      <c r="H951" s="23" t="s">
        <v>14</v>
      </c>
    </row>
    <row r="952" spans="1:8">
      <c r="A952" s="23"/>
      <c r="B952" s="5"/>
      <c r="C952" s="23"/>
      <c r="D952" s="23"/>
      <c r="E952" s="23"/>
      <c r="F952" s="23"/>
      <c r="G952" s="23"/>
      <c r="H952" s="23"/>
    </row>
    <row r="953" spans="1:8">
      <c r="A953" s="23"/>
      <c r="B953" s="5" t="s">
        <v>228</v>
      </c>
      <c r="C953" s="23"/>
      <c r="D953" s="23"/>
      <c r="E953" s="23"/>
      <c r="F953" s="23"/>
      <c r="G953" s="23"/>
      <c r="H953" s="23"/>
    </row>
    <row r="954" spans="1:8">
      <c r="A954" s="23"/>
      <c r="B954" s="5" t="s">
        <v>173</v>
      </c>
      <c r="C954" s="23">
        <v>1</v>
      </c>
      <c r="D954" s="23">
        <v>1.75</v>
      </c>
      <c r="E954" s="23">
        <v>0.75</v>
      </c>
      <c r="F954" s="23"/>
      <c r="G954" s="23">
        <f t="shared" ref="G954" si="121">(C954*D954*E954)</f>
        <v>1.3125</v>
      </c>
      <c r="H954" s="23" t="s">
        <v>14</v>
      </c>
    </row>
    <row r="955" spans="1:8">
      <c r="A955" s="23"/>
      <c r="B955" s="5"/>
      <c r="C955" s="23"/>
      <c r="D955" s="23"/>
      <c r="E955" s="23"/>
      <c r="F955" s="23"/>
      <c r="G955" s="23"/>
      <c r="H955" s="23"/>
    </row>
    <row r="956" spans="1:8" ht="28.5">
      <c r="A956" s="23"/>
      <c r="B956" s="5" t="s">
        <v>229</v>
      </c>
      <c r="C956" s="23"/>
      <c r="D956" s="23"/>
      <c r="E956" s="23"/>
      <c r="F956" s="23"/>
      <c r="G956" s="23"/>
      <c r="H956" s="23"/>
    </row>
    <row r="957" spans="1:8">
      <c r="A957" s="23"/>
      <c r="B957" s="5" t="s">
        <v>173</v>
      </c>
      <c r="C957" s="23">
        <v>2</v>
      </c>
      <c r="D957" s="23">
        <v>1.75</v>
      </c>
      <c r="E957" s="23">
        <v>0.75</v>
      </c>
      <c r="F957" s="23"/>
      <c r="G957" s="23">
        <f t="shared" ref="G957" si="122">(C957*D957*E957)</f>
        <v>2.625</v>
      </c>
      <c r="H957" s="23" t="s">
        <v>14</v>
      </c>
    </row>
    <row r="958" spans="1:8">
      <c r="A958" s="23"/>
      <c r="B958" s="5"/>
      <c r="C958" s="23"/>
      <c r="D958" s="23"/>
      <c r="E958" s="23"/>
      <c r="F958" s="23"/>
      <c r="G958" s="23"/>
      <c r="H958" s="23"/>
    </row>
    <row r="959" spans="1:8">
      <c r="A959" s="23"/>
      <c r="B959" s="5" t="s">
        <v>202</v>
      </c>
      <c r="C959" s="23"/>
      <c r="D959" s="23"/>
      <c r="E959" s="23"/>
      <c r="F959" s="23"/>
      <c r="G959" s="23"/>
      <c r="H959" s="23"/>
    </row>
    <row r="960" spans="1:8">
      <c r="A960" s="23"/>
      <c r="B960" s="5" t="s">
        <v>125</v>
      </c>
      <c r="C960" s="23">
        <v>1</v>
      </c>
      <c r="D960" s="23">
        <v>1.25</v>
      </c>
      <c r="E960" s="23">
        <v>2.4</v>
      </c>
      <c r="F960" s="23"/>
      <c r="G960" s="23">
        <f t="shared" ref="G960:G961" si="123">(C960*D960*E960)</f>
        <v>3</v>
      </c>
      <c r="H960" s="23" t="s">
        <v>14</v>
      </c>
    </row>
    <row r="961" spans="1:8">
      <c r="A961" s="23"/>
      <c r="B961" s="5" t="s">
        <v>173</v>
      </c>
      <c r="C961" s="23">
        <v>1</v>
      </c>
      <c r="D961" s="23">
        <v>1.75</v>
      </c>
      <c r="E961" s="23">
        <v>0.75</v>
      </c>
      <c r="F961" s="23"/>
      <c r="G961" s="23">
        <f t="shared" si="123"/>
        <v>1.3125</v>
      </c>
      <c r="H961" s="23" t="s">
        <v>14</v>
      </c>
    </row>
    <row r="962" spans="1:8">
      <c r="A962" s="23"/>
      <c r="B962" s="5"/>
      <c r="C962" s="23"/>
      <c r="D962" s="23"/>
      <c r="E962" s="23"/>
      <c r="F962" s="23"/>
      <c r="G962" s="23"/>
      <c r="H962" s="23"/>
    </row>
    <row r="963" spans="1:8">
      <c r="A963" s="23"/>
      <c r="B963" s="5" t="s">
        <v>176</v>
      </c>
      <c r="C963" s="23"/>
      <c r="D963" s="23"/>
      <c r="E963" s="23"/>
      <c r="F963" s="23"/>
      <c r="G963" s="23"/>
      <c r="H963" s="23"/>
    </row>
    <row r="964" spans="1:8">
      <c r="A964" s="23"/>
      <c r="B964" s="5" t="s">
        <v>173</v>
      </c>
      <c r="C964" s="23">
        <v>1</v>
      </c>
      <c r="D964" s="23">
        <v>1.75</v>
      </c>
      <c r="E964" s="23">
        <v>0.75</v>
      </c>
      <c r="F964" s="23"/>
      <c r="G964" s="23">
        <f t="shared" ref="G964" si="124">(C964*D964*E964)</f>
        <v>1.3125</v>
      </c>
      <c r="H964" s="23" t="s">
        <v>14</v>
      </c>
    </row>
    <row r="965" spans="1:8">
      <c r="A965" s="23"/>
      <c r="B965" s="5"/>
      <c r="C965" s="23"/>
      <c r="D965" s="23"/>
      <c r="E965" s="23"/>
      <c r="F965" s="23"/>
      <c r="G965" s="23"/>
      <c r="H965" s="23"/>
    </row>
    <row r="966" spans="1:8">
      <c r="A966" s="23"/>
      <c r="B966" s="5" t="s">
        <v>177</v>
      </c>
      <c r="C966" s="23"/>
      <c r="D966" s="23"/>
      <c r="E966" s="23"/>
      <c r="F966" s="23"/>
      <c r="G966" s="23"/>
      <c r="H966" s="23"/>
    </row>
    <row r="967" spans="1:8">
      <c r="A967" s="23"/>
      <c r="B967" s="5" t="s">
        <v>125</v>
      </c>
      <c r="C967" s="23">
        <v>1</v>
      </c>
      <c r="D967" s="23">
        <v>1.1100000000000001</v>
      </c>
      <c r="E967" s="23">
        <v>2.61</v>
      </c>
      <c r="F967" s="23"/>
      <c r="G967" s="23">
        <f t="shared" ref="G967" si="125">(C967*D967*E967)</f>
        <v>2.8971</v>
      </c>
      <c r="H967" s="23" t="s">
        <v>14</v>
      </c>
    </row>
    <row r="968" spans="1:8">
      <c r="A968" s="23"/>
      <c r="B968" s="5" t="s">
        <v>129</v>
      </c>
      <c r="C968" s="23">
        <v>1</v>
      </c>
      <c r="D968" s="23">
        <v>2.75</v>
      </c>
      <c r="E968" s="23">
        <v>2.61</v>
      </c>
      <c r="F968" s="23"/>
      <c r="G968" s="23">
        <f t="shared" ref="G968" si="126">(C968*D968*E968)</f>
        <v>7.1774999999999993</v>
      </c>
      <c r="H968" s="23" t="s">
        <v>14</v>
      </c>
    </row>
    <row r="969" spans="1:8">
      <c r="A969" s="23"/>
      <c r="B969" s="5"/>
      <c r="C969" s="23"/>
      <c r="D969" s="23"/>
      <c r="E969" s="23"/>
      <c r="F969" s="23"/>
      <c r="G969" s="23"/>
      <c r="H969" s="23"/>
    </row>
    <row r="970" spans="1:8">
      <c r="A970" s="23"/>
      <c r="B970" s="5" t="s">
        <v>219</v>
      </c>
      <c r="C970" s="23"/>
      <c r="D970" s="23"/>
      <c r="E970" s="23"/>
      <c r="F970" s="23"/>
      <c r="G970" s="23"/>
      <c r="H970" s="23"/>
    </row>
    <row r="971" spans="1:8">
      <c r="A971" s="23"/>
      <c r="B971" s="5" t="s">
        <v>125</v>
      </c>
      <c r="C971" s="23">
        <v>1</v>
      </c>
      <c r="D971" s="23">
        <v>1</v>
      </c>
      <c r="E971" s="23">
        <v>2.61</v>
      </c>
      <c r="F971" s="23"/>
      <c r="G971" s="23">
        <f t="shared" ref="G971:G972" si="127">(C971*D971*E971)</f>
        <v>2.61</v>
      </c>
      <c r="H971" s="23" t="s">
        <v>14</v>
      </c>
    </row>
    <row r="972" spans="1:8">
      <c r="A972" s="23"/>
      <c r="B972" s="5" t="s">
        <v>129</v>
      </c>
      <c r="C972" s="23">
        <v>2</v>
      </c>
      <c r="D972" s="23">
        <v>0.82</v>
      </c>
      <c r="E972" s="23">
        <v>1.59</v>
      </c>
      <c r="F972" s="23"/>
      <c r="G972" s="23">
        <f t="shared" si="127"/>
        <v>2.6076000000000001</v>
      </c>
      <c r="H972" s="23" t="s">
        <v>14</v>
      </c>
    </row>
    <row r="973" spans="1:8">
      <c r="A973" s="23"/>
      <c r="B973" s="5"/>
      <c r="C973" s="23"/>
      <c r="D973" s="23"/>
      <c r="E973" s="23"/>
      <c r="F973" s="23"/>
      <c r="G973" s="23"/>
      <c r="H973" s="23"/>
    </row>
    <row r="974" spans="1:8">
      <c r="A974" s="23"/>
      <c r="B974" s="5" t="s">
        <v>179</v>
      </c>
      <c r="C974" s="23"/>
      <c r="D974" s="23"/>
      <c r="E974" s="23"/>
      <c r="F974" s="23"/>
      <c r="G974" s="23"/>
      <c r="H974" s="23"/>
    </row>
    <row r="975" spans="1:8">
      <c r="A975" s="23"/>
      <c r="B975" s="5" t="s">
        <v>125</v>
      </c>
      <c r="C975" s="23">
        <v>1</v>
      </c>
      <c r="D975" s="23">
        <v>1.43</v>
      </c>
      <c r="E975" s="23">
        <v>2.4</v>
      </c>
      <c r="F975" s="23"/>
      <c r="G975" s="23">
        <f t="shared" ref="G975:G978" si="128">(C975*D975*E975)</f>
        <v>3.4319999999999999</v>
      </c>
      <c r="H975" s="23" t="s">
        <v>14</v>
      </c>
    </row>
    <row r="976" spans="1:8">
      <c r="A976" s="23"/>
      <c r="B976" s="5" t="s">
        <v>126</v>
      </c>
      <c r="C976" s="23">
        <v>1</v>
      </c>
      <c r="D976" s="23">
        <v>1.1100000000000001</v>
      </c>
      <c r="E976" s="23">
        <v>2.61</v>
      </c>
      <c r="F976" s="23"/>
      <c r="G976" s="23">
        <f t="shared" ref="G976" si="129">(C976*D976*E976)</f>
        <v>2.8971</v>
      </c>
      <c r="H976" s="23" t="s">
        <v>14</v>
      </c>
    </row>
    <row r="977" spans="1:8">
      <c r="A977" s="23"/>
      <c r="B977" s="5" t="s">
        <v>129</v>
      </c>
      <c r="C977" s="23">
        <v>1</v>
      </c>
      <c r="D977" s="23">
        <v>2.75</v>
      </c>
      <c r="E977" s="23">
        <v>1.59</v>
      </c>
      <c r="F977" s="23"/>
      <c r="G977" s="23">
        <f t="shared" si="128"/>
        <v>4.3725000000000005</v>
      </c>
      <c r="H977" s="23" t="s">
        <v>14</v>
      </c>
    </row>
    <row r="978" spans="1:8">
      <c r="A978" s="23"/>
      <c r="B978" s="5" t="s">
        <v>173</v>
      </c>
      <c r="C978" s="23">
        <v>1</v>
      </c>
      <c r="D978" s="23">
        <v>1.75</v>
      </c>
      <c r="E978" s="23">
        <v>0.75</v>
      </c>
      <c r="F978" s="23"/>
      <c r="G978" s="23">
        <f t="shared" si="128"/>
        <v>1.3125</v>
      </c>
      <c r="H978" s="23" t="s">
        <v>14</v>
      </c>
    </row>
    <row r="979" spans="1:8">
      <c r="A979" s="23"/>
      <c r="B979" s="5"/>
      <c r="C979" s="23"/>
      <c r="D979" s="23"/>
      <c r="E979" s="23"/>
      <c r="F979" s="23"/>
      <c r="G979" s="23"/>
      <c r="H979" s="23"/>
    </row>
    <row r="980" spans="1:8">
      <c r="A980" s="23"/>
      <c r="B980" s="5" t="s">
        <v>180</v>
      </c>
      <c r="C980" s="23"/>
      <c r="D980" s="23"/>
      <c r="E980" s="23"/>
      <c r="F980" s="23"/>
      <c r="G980" s="23"/>
      <c r="H980" s="23"/>
    </row>
    <row r="981" spans="1:8">
      <c r="A981" s="23"/>
      <c r="B981" s="5" t="s">
        <v>125</v>
      </c>
      <c r="C981" s="23">
        <v>1</v>
      </c>
      <c r="D981" s="23">
        <v>1.43</v>
      </c>
      <c r="E981" s="23">
        <v>2.4</v>
      </c>
      <c r="F981" s="23"/>
      <c r="G981" s="23">
        <f t="shared" ref="G981:G986" si="130">(C981*D981*E981)</f>
        <v>3.4319999999999999</v>
      </c>
      <c r="H981" s="23" t="s">
        <v>14</v>
      </c>
    </row>
    <row r="982" spans="1:8">
      <c r="A982" s="23"/>
      <c r="B982" s="5" t="s">
        <v>126</v>
      </c>
      <c r="C982" s="23">
        <v>1</v>
      </c>
      <c r="D982" s="23">
        <v>1.67</v>
      </c>
      <c r="E982" s="23">
        <v>2.4</v>
      </c>
      <c r="F982" s="23"/>
      <c r="G982" s="23">
        <f t="shared" si="130"/>
        <v>4.008</v>
      </c>
      <c r="H982" s="23" t="s">
        <v>14</v>
      </c>
    </row>
    <row r="983" spans="1:8">
      <c r="A983" s="23"/>
      <c r="B983" s="5" t="s">
        <v>127</v>
      </c>
      <c r="C983" s="23">
        <v>1</v>
      </c>
      <c r="D983" s="23">
        <v>0.85</v>
      </c>
      <c r="E983" s="23">
        <v>2.4</v>
      </c>
      <c r="F983" s="23"/>
      <c r="G983" s="23">
        <f t="shared" si="130"/>
        <v>2.04</v>
      </c>
      <c r="H983" s="23" t="s">
        <v>14</v>
      </c>
    </row>
    <row r="984" spans="1:8">
      <c r="A984" s="23"/>
      <c r="B984" s="5" t="s">
        <v>128</v>
      </c>
      <c r="C984" s="23">
        <v>1</v>
      </c>
      <c r="D984" s="23">
        <v>1.22</v>
      </c>
      <c r="E984" s="23">
        <v>2.4</v>
      </c>
      <c r="F984" s="23"/>
      <c r="G984" s="23">
        <f t="shared" ref="G984" si="131">(C984*D984*E984)</f>
        <v>2.9279999999999999</v>
      </c>
      <c r="H984" s="23" t="s">
        <v>14</v>
      </c>
    </row>
    <row r="985" spans="1:8">
      <c r="A985" s="23"/>
      <c r="B985" s="5" t="s">
        <v>129</v>
      </c>
      <c r="C985" s="23">
        <v>2</v>
      </c>
      <c r="D985" s="23">
        <v>1.4</v>
      </c>
      <c r="E985" s="23">
        <v>1.38</v>
      </c>
      <c r="F985" s="23"/>
      <c r="G985" s="23">
        <f t="shared" si="130"/>
        <v>3.8639999999999994</v>
      </c>
      <c r="H985" s="23" t="s">
        <v>14</v>
      </c>
    </row>
    <row r="986" spans="1:8">
      <c r="A986" s="23"/>
      <c r="B986" s="5" t="s">
        <v>173</v>
      </c>
      <c r="C986" s="23">
        <v>3</v>
      </c>
      <c r="D986" s="23">
        <v>1.75</v>
      </c>
      <c r="E986" s="23">
        <v>0.75</v>
      </c>
      <c r="F986" s="23"/>
      <c r="G986" s="23">
        <f t="shared" si="130"/>
        <v>3.9375</v>
      </c>
      <c r="H986" s="23" t="s">
        <v>14</v>
      </c>
    </row>
    <row r="987" spans="1:8">
      <c r="A987" s="23"/>
      <c r="B987" s="5"/>
      <c r="C987" s="23"/>
      <c r="D987" s="23"/>
      <c r="E987" s="23"/>
      <c r="F987" s="23"/>
      <c r="G987" s="23"/>
      <c r="H987" s="23"/>
    </row>
    <row r="988" spans="1:8">
      <c r="A988" s="23"/>
      <c r="B988" s="5" t="s">
        <v>181</v>
      </c>
      <c r="C988" s="23"/>
      <c r="D988" s="23"/>
      <c r="E988" s="23"/>
      <c r="F988" s="23"/>
      <c r="G988" s="23"/>
      <c r="H988" s="23"/>
    </row>
    <row r="989" spans="1:8">
      <c r="A989" s="23"/>
      <c r="B989" s="5" t="s">
        <v>129</v>
      </c>
      <c r="C989" s="23">
        <v>2</v>
      </c>
      <c r="D989" s="23">
        <v>1.4</v>
      </c>
      <c r="E989" s="23">
        <v>1.38</v>
      </c>
      <c r="F989" s="23"/>
      <c r="G989" s="23">
        <f t="shared" ref="G989:G990" si="132">(C989*D989*E989)</f>
        <v>3.8639999999999994</v>
      </c>
      <c r="H989" s="23" t="s">
        <v>14</v>
      </c>
    </row>
    <row r="990" spans="1:8">
      <c r="A990" s="23"/>
      <c r="B990" s="5" t="s">
        <v>125</v>
      </c>
      <c r="C990" s="23">
        <v>1</v>
      </c>
      <c r="D990" s="23">
        <v>0.78</v>
      </c>
      <c r="E990" s="23">
        <v>2.1</v>
      </c>
      <c r="F990" s="23"/>
      <c r="G990" s="23">
        <f t="shared" si="132"/>
        <v>1.6380000000000001</v>
      </c>
      <c r="H990" s="23" t="s">
        <v>14</v>
      </c>
    </row>
    <row r="991" spans="1:8">
      <c r="A991" s="23"/>
      <c r="B991" s="5"/>
      <c r="C991" s="23"/>
      <c r="D991" s="23"/>
      <c r="E991" s="23"/>
      <c r="F991" s="23"/>
      <c r="G991" s="23"/>
      <c r="H991" s="23"/>
    </row>
    <row r="992" spans="1:8">
      <c r="A992" s="23"/>
      <c r="B992" s="5" t="s">
        <v>182</v>
      </c>
      <c r="C992" s="23"/>
      <c r="D992" s="23"/>
      <c r="E992" s="23"/>
      <c r="F992" s="23"/>
      <c r="G992" s="23"/>
      <c r="H992" s="23"/>
    </row>
    <row r="993" spans="1:8">
      <c r="A993" s="23"/>
      <c r="B993" s="5" t="s">
        <v>129</v>
      </c>
      <c r="C993" s="23">
        <v>1</v>
      </c>
      <c r="D993" s="23">
        <v>0.81</v>
      </c>
      <c r="E993" s="23">
        <v>1.38</v>
      </c>
      <c r="F993" s="23"/>
      <c r="G993" s="23">
        <f t="shared" ref="G993:G994" si="133">(C993*D993*E993)</f>
        <v>1.1177999999999999</v>
      </c>
      <c r="H993" s="23" t="s">
        <v>14</v>
      </c>
    </row>
    <row r="994" spans="1:8">
      <c r="A994" s="23"/>
      <c r="B994" s="5" t="s">
        <v>125</v>
      </c>
      <c r="C994" s="23">
        <v>2</v>
      </c>
      <c r="D994" s="23">
        <v>0.82</v>
      </c>
      <c r="E994" s="23">
        <v>2.1</v>
      </c>
      <c r="F994" s="23"/>
      <c r="G994" s="23">
        <f t="shared" si="133"/>
        <v>3.444</v>
      </c>
      <c r="H994" s="23" t="s">
        <v>14</v>
      </c>
    </row>
    <row r="995" spans="1:8">
      <c r="A995" s="23"/>
      <c r="B995" s="5"/>
      <c r="C995" s="23"/>
      <c r="D995" s="23"/>
      <c r="E995" s="23"/>
      <c r="F995" s="23"/>
      <c r="G995" s="23"/>
      <c r="H995" s="23"/>
    </row>
    <row r="996" spans="1:8">
      <c r="A996" s="23"/>
      <c r="B996" s="5" t="s">
        <v>183</v>
      </c>
      <c r="C996" s="23"/>
      <c r="D996" s="23"/>
      <c r="E996" s="23"/>
      <c r="F996" s="23"/>
      <c r="G996" s="23"/>
      <c r="H996" s="23"/>
    </row>
    <row r="997" spans="1:8">
      <c r="A997" s="23"/>
      <c r="B997" s="5" t="s">
        <v>125</v>
      </c>
      <c r="C997" s="23">
        <v>1</v>
      </c>
      <c r="D997" s="23">
        <v>0.85499999999999998</v>
      </c>
      <c r="E997" s="23">
        <v>2.36</v>
      </c>
      <c r="F997" s="23"/>
      <c r="G997" s="23">
        <f t="shared" ref="G997:G998" si="134">(C997*D997*E997)</f>
        <v>2.0177999999999998</v>
      </c>
      <c r="H997" s="23" t="s">
        <v>14</v>
      </c>
    </row>
    <row r="998" spans="1:8">
      <c r="A998" s="23"/>
      <c r="B998" s="5" t="s">
        <v>126</v>
      </c>
      <c r="C998" s="23">
        <v>1</v>
      </c>
      <c r="D998" s="23">
        <v>0.85</v>
      </c>
      <c r="E998" s="23">
        <v>2.1</v>
      </c>
      <c r="F998" s="23"/>
      <c r="G998" s="23">
        <f t="shared" si="134"/>
        <v>1.7849999999999999</v>
      </c>
      <c r="H998" s="23" t="s">
        <v>14</v>
      </c>
    </row>
    <row r="999" spans="1:8">
      <c r="A999" s="23"/>
      <c r="B999" s="5" t="s">
        <v>127</v>
      </c>
      <c r="C999" s="23">
        <v>1</v>
      </c>
      <c r="D999" s="23">
        <v>0.99</v>
      </c>
      <c r="E999" s="23">
        <v>2.1</v>
      </c>
      <c r="F999" s="23"/>
      <c r="G999" s="23">
        <f t="shared" ref="G999:G1000" si="135">(C999*D999*E999)</f>
        <v>2.0790000000000002</v>
      </c>
      <c r="H999" s="23" t="s">
        <v>14</v>
      </c>
    </row>
    <row r="1000" spans="1:8">
      <c r="A1000" s="23"/>
      <c r="B1000" s="5" t="s">
        <v>128</v>
      </c>
      <c r="C1000" s="23">
        <v>1</v>
      </c>
      <c r="D1000" s="23">
        <v>1.26</v>
      </c>
      <c r="E1000" s="23">
        <v>2.4</v>
      </c>
      <c r="F1000" s="23"/>
      <c r="G1000" s="23">
        <f t="shared" si="135"/>
        <v>3.024</v>
      </c>
      <c r="H1000" s="23" t="s">
        <v>14</v>
      </c>
    </row>
    <row r="1001" spans="1:8">
      <c r="A1001" s="23"/>
      <c r="B1001" s="5"/>
      <c r="C1001" s="23"/>
      <c r="D1001" s="23"/>
      <c r="E1001" s="23"/>
      <c r="F1001" s="23"/>
      <c r="G1001" s="23"/>
      <c r="H1001" s="23"/>
    </row>
    <row r="1002" spans="1:8">
      <c r="A1002" s="23"/>
      <c r="B1002" s="5" t="s">
        <v>184</v>
      </c>
      <c r="C1002" s="23"/>
      <c r="D1002" s="23"/>
      <c r="E1002" s="23"/>
      <c r="F1002" s="23"/>
      <c r="G1002" s="23"/>
      <c r="H1002" s="23"/>
    </row>
    <row r="1003" spans="1:8">
      <c r="A1003" s="23"/>
      <c r="B1003" s="5" t="s">
        <v>125</v>
      </c>
      <c r="C1003" s="23">
        <v>1</v>
      </c>
      <c r="D1003" s="23">
        <v>0.82</v>
      </c>
      <c r="E1003" s="23">
        <v>2.1</v>
      </c>
      <c r="F1003" s="23"/>
      <c r="G1003" s="23">
        <f t="shared" ref="G1003:G1005" si="136">(C1003*D1003*E1003)</f>
        <v>1.722</v>
      </c>
      <c r="H1003" s="23" t="s">
        <v>14</v>
      </c>
    </row>
    <row r="1004" spans="1:8">
      <c r="A1004" s="23"/>
      <c r="B1004" s="5" t="s">
        <v>127</v>
      </c>
      <c r="C1004" s="23">
        <v>1</v>
      </c>
      <c r="D1004" s="23">
        <v>1.26</v>
      </c>
      <c r="E1004" s="23">
        <v>2.4</v>
      </c>
      <c r="F1004" s="23"/>
      <c r="G1004" s="23">
        <f t="shared" si="136"/>
        <v>3.024</v>
      </c>
      <c r="H1004" s="23" t="s">
        <v>14</v>
      </c>
    </row>
    <row r="1005" spans="1:8">
      <c r="A1005" s="23"/>
      <c r="B1005" s="5" t="s">
        <v>129</v>
      </c>
      <c r="C1005" s="23">
        <v>1</v>
      </c>
      <c r="D1005" s="23">
        <v>0.82</v>
      </c>
      <c r="E1005" s="23">
        <v>1.38</v>
      </c>
      <c r="F1005" s="23"/>
      <c r="G1005" s="23">
        <f t="shared" si="136"/>
        <v>1.1315999999999999</v>
      </c>
      <c r="H1005" s="23" t="s">
        <v>14</v>
      </c>
    </row>
    <row r="1006" spans="1:8">
      <c r="A1006" s="23"/>
      <c r="B1006" s="5"/>
      <c r="C1006" s="23"/>
      <c r="D1006" s="23"/>
      <c r="E1006" s="23"/>
      <c r="F1006" s="23"/>
      <c r="G1006" s="23"/>
      <c r="H1006" s="23"/>
    </row>
    <row r="1007" spans="1:8">
      <c r="A1007" s="23"/>
      <c r="B1007" s="5" t="s">
        <v>185</v>
      </c>
      <c r="C1007" s="23"/>
      <c r="D1007" s="23"/>
      <c r="E1007" s="23"/>
      <c r="F1007" s="23"/>
      <c r="G1007" s="23"/>
      <c r="H1007" s="23"/>
    </row>
    <row r="1008" spans="1:8">
      <c r="A1008" s="23"/>
      <c r="B1008" s="5" t="s">
        <v>125</v>
      </c>
      <c r="C1008" s="23">
        <v>1</v>
      </c>
      <c r="D1008" s="23">
        <v>1</v>
      </c>
      <c r="E1008" s="23">
        <v>2.61</v>
      </c>
      <c r="F1008" s="23"/>
      <c r="G1008" s="23">
        <f t="shared" ref="G1008:G1012" si="137">(C1008*D1008*E1008)</f>
        <v>2.61</v>
      </c>
      <c r="H1008" s="23" t="s">
        <v>14</v>
      </c>
    </row>
    <row r="1009" spans="1:8">
      <c r="A1009" s="23"/>
      <c r="B1009" s="5" t="s">
        <v>129</v>
      </c>
      <c r="C1009" s="23">
        <v>2</v>
      </c>
      <c r="D1009" s="23">
        <v>0.82</v>
      </c>
      <c r="E1009" s="23">
        <v>1.59</v>
      </c>
      <c r="F1009" s="23"/>
      <c r="G1009" s="23">
        <f t="shared" si="137"/>
        <v>2.6076000000000001</v>
      </c>
      <c r="H1009" s="23" t="s">
        <v>14</v>
      </c>
    </row>
    <row r="1010" spans="1:8">
      <c r="A1010" s="23"/>
      <c r="B1010" s="5" t="s">
        <v>130</v>
      </c>
      <c r="C1010" s="23">
        <v>2</v>
      </c>
      <c r="D1010" s="23">
        <v>0.91500000000000004</v>
      </c>
      <c r="E1010" s="23">
        <v>1.59</v>
      </c>
      <c r="F1010" s="23"/>
      <c r="G1010" s="23">
        <f t="shared" ref="G1010:G1011" si="138">(C1010*D1010*E1010)</f>
        <v>2.9097000000000004</v>
      </c>
      <c r="H1010" s="23" t="s">
        <v>14</v>
      </c>
    </row>
    <row r="1011" spans="1:8">
      <c r="A1011" s="23"/>
      <c r="B1011" s="5" t="s">
        <v>213</v>
      </c>
      <c r="C1011" s="23">
        <v>2</v>
      </c>
      <c r="D1011" s="23">
        <v>2.75</v>
      </c>
      <c r="E1011" s="23">
        <v>1.59</v>
      </c>
      <c r="F1011" s="23"/>
      <c r="G1011" s="23">
        <f t="shared" si="138"/>
        <v>8.745000000000001</v>
      </c>
      <c r="H1011" s="23" t="s">
        <v>14</v>
      </c>
    </row>
    <row r="1012" spans="1:8">
      <c r="A1012" s="23"/>
      <c r="B1012" s="5" t="s">
        <v>173</v>
      </c>
      <c r="C1012" s="23">
        <v>1</v>
      </c>
      <c r="D1012" s="23">
        <v>1.75</v>
      </c>
      <c r="E1012" s="23">
        <v>0.75</v>
      </c>
      <c r="F1012" s="23"/>
      <c r="G1012" s="23">
        <f t="shared" si="137"/>
        <v>1.3125</v>
      </c>
      <c r="H1012" s="23" t="s">
        <v>14</v>
      </c>
    </row>
    <row r="1013" spans="1:8">
      <c r="A1013" s="23"/>
      <c r="B1013" s="5"/>
      <c r="C1013" s="23"/>
      <c r="D1013" s="23"/>
      <c r="E1013" s="23"/>
      <c r="F1013" s="23"/>
      <c r="G1013" s="23"/>
      <c r="H1013" s="23"/>
    </row>
    <row r="1014" spans="1:8" ht="28.5">
      <c r="A1014" s="23"/>
      <c r="B1014" s="5" t="s">
        <v>186</v>
      </c>
      <c r="C1014" s="23"/>
      <c r="D1014" s="23"/>
      <c r="E1014" s="23"/>
      <c r="F1014" s="23"/>
      <c r="G1014" s="23"/>
      <c r="H1014" s="23"/>
    </row>
    <row r="1015" spans="1:8">
      <c r="A1015" s="23"/>
      <c r="B1015" s="5" t="s">
        <v>125</v>
      </c>
      <c r="C1015" s="23">
        <v>1</v>
      </c>
      <c r="D1015" s="23">
        <v>1.2</v>
      </c>
      <c r="E1015" s="23">
        <v>2.4</v>
      </c>
      <c r="F1015" s="23"/>
      <c r="G1015" s="23">
        <f t="shared" ref="G1015" si="139">(C1015*D1015*E1015)</f>
        <v>2.88</v>
      </c>
      <c r="H1015" s="23" t="s">
        <v>14</v>
      </c>
    </row>
    <row r="1016" spans="1:8">
      <c r="A1016" s="23"/>
      <c r="B1016" s="5"/>
      <c r="C1016" s="23"/>
      <c r="D1016" s="23"/>
      <c r="E1016" s="23"/>
      <c r="F1016" s="23"/>
      <c r="G1016" s="23"/>
      <c r="H1016" s="23"/>
    </row>
    <row r="1017" spans="1:8">
      <c r="A1017" s="23"/>
      <c r="B1017" s="5" t="s">
        <v>188</v>
      </c>
      <c r="C1017" s="23"/>
      <c r="D1017" s="23"/>
      <c r="E1017" s="23"/>
      <c r="F1017" s="23"/>
      <c r="G1017" s="23"/>
      <c r="H1017" s="23"/>
    </row>
    <row r="1018" spans="1:8">
      <c r="A1018" s="23"/>
      <c r="B1018" s="5" t="s">
        <v>125</v>
      </c>
      <c r="C1018" s="23">
        <v>1</v>
      </c>
      <c r="D1018" s="23">
        <v>1.2</v>
      </c>
      <c r="E1018" s="23">
        <v>2.4</v>
      </c>
      <c r="F1018" s="23"/>
      <c r="G1018" s="23">
        <f t="shared" ref="G1018:G1022" si="140">(C1018*D1018*E1018)</f>
        <v>2.88</v>
      </c>
      <c r="H1018" s="23" t="s">
        <v>14</v>
      </c>
    </row>
    <row r="1019" spans="1:8">
      <c r="A1019" s="23"/>
      <c r="B1019" s="5" t="s">
        <v>126</v>
      </c>
      <c r="C1019" s="23">
        <v>1</v>
      </c>
      <c r="D1019" s="23">
        <v>1.33</v>
      </c>
      <c r="E1019" s="23">
        <v>2.4</v>
      </c>
      <c r="F1019" s="23"/>
      <c r="G1019" s="23">
        <f t="shared" si="140"/>
        <v>3.1920000000000002</v>
      </c>
      <c r="H1019" s="23" t="s">
        <v>14</v>
      </c>
    </row>
    <row r="1020" spans="1:8">
      <c r="A1020" s="23"/>
      <c r="B1020" s="5" t="s">
        <v>127</v>
      </c>
      <c r="C1020" s="23">
        <v>1</v>
      </c>
      <c r="D1020" s="23">
        <v>1.43</v>
      </c>
      <c r="E1020" s="23">
        <v>2.4</v>
      </c>
      <c r="F1020" s="23"/>
      <c r="G1020" s="23">
        <f t="shared" si="140"/>
        <v>3.4319999999999999</v>
      </c>
      <c r="H1020" s="23" t="s">
        <v>14</v>
      </c>
    </row>
    <row r="1021" spans="1:8">
      <c r="A1021" s="23"/>
      <c r="B1021" s="5" t="s">
        <v>129</v>
      </c>
      <c r="C1021" s="23">
        <v>1</v>
      </c>
      <c r="D1021" s="23">
        <v>1.18</v>
      </c>
      <c r="E1021" s="23">
        <v>1.38</v>
      </c>
      <c r="F1021" s="23"/>
      <c r="G1021" s="23">
        <f t="shared" si="140"/>
        <v>1.6283999999999998</v>
      </c>
      <c r="H1021" s="23" t="s">
        <v>14</v>
      </c>
    </row>
    <row r="1022" spans="1:8">
      <c r="A1022" s="23"/>
      <c r="B1022" s="5" t="s">
        <v>173</v>
      </c>
      <c r="C1022" s="23">
        <v>2</v>
      </c>
      <c r="D1022" s="23">
        <v>1.75</v>
      </c>
      <c r="E1022" s="23">
        <v>0.75</v>
      </c>
      <c r="F1022" s="23"/>
      <c r="G1022" s="23">
        <f t="shared" si="140"/>
        <v>2.625</v>
      </c>
      <c r="H1022" s="23" t="s">
        <v>14</v>
      </c>
    </row>
    <row r="1023" spans="1:8">
      <c r="A1023" s="23"/>
      <c r="B1023" s="5"/>
      <c r="C1023" s="23"/>
      <c r="D1023" s="23"/>
      <c r="E1023" s="23"/>
      <c r="F1023" s="23"/>
      <c r="G1023" s="23"/>
      <c r="H1023" s="23"/>
    </row>
    <row r="1024" spans="1:8">
      <c r="A1024" s="23"/>
      <c r="B1024" s="5" t="s">
        <v>189</v>
      </c>
      <c r="C1024" s="23"/>
      <c r="D1024" s="23"/>
      <c r="E1024" s="23"/>
      <c r="F1024" s="23"/>
      <c r="G1024" s="23"/>
      <c r="H1024" s="23"/>
    </row>
    <row r="1025" spans="1:8">
      <c r="A1025" s="23"/>
      <c r="B1025" s="5" t="s">
        <v>125</v>
      </c>
      <c r="C1025" s="23">
        <v>1</v>
      </c>
      <c r="D1025" s="23">
        <v>1.1399999999999999</v>
      </c>
      <c r="E1025" s="23">
        <v>2.4</v>
      </c>
      <c r="F1025" s="23"/>
      <c r="G1025" s="23">
        <f t="shared" ref="G1025:G1029" si="141">(C1025*D1025*E1025)</f>
        <v>2.7359999999999998</v>
      </c>
      <c r="H1025" s="23" t="s">
        <v>14</v>
      </c>
    </row>
    <row r="1026" spans="1:8">
      <c r="A1026" s="23"/>
      <c r="B1026" s="5" t="s">
        <v>126</v>
      </c>
      <c r="C1026" s="23">
        <v>1</v>
      </c>
      <c r="D1026" s="23">
        <v>1.17</v>
      </c>
      <c r="E1026" s="23">
        <v>2.4</v>
      </c>
      <c r="F1026" s="23"/>
      <c r="G1026" s="23">
        <f t="shared" si="141"/>
        <v>2.8079999999999998</v>
      </c>
      <c r="H1026" s="23" t="s">
        <v>14</v>
      </c>
    </row>
    <row r="1027" spans="1:8">
      <c r="A1027" s="23"/>
      <c r="B1027" s="5" t="s">
        <v>127</v>
      </c>
      <c r="C1027" s="23">
        <v>1</v>
      </c>
      <c r="D1027" s="23">
        <v>1.42</v>
      </c>
      <c r="E1027" s="23">
        <v>2.4</v>
      </c>
      <c r="F1027" s="23"/>
      <c r="G1027" s="23">
        <f t="shared" si="141"/>
        <v>3.4079999999999999</v>
      </c>
      <c r="H1027" s="23" t="s">
        <v>14</v>
      </c>
    </row>
    <row r="1028" spans="1:8">
      <c r="A1028" s="23"/>
      <c r="B1028" s="5" t="s">
        <v>129</v>
      </c>
      <c r="C1028" s="23">
        <v>1</v>
      </c>
      <c r="D1028" s="23">
        <v>1.39</v>
      </c>
      <c r="E1028" s="23">
        <v>1.38</v>
      </c>
      <c r="F1028" s="23"/>
      <c r="G1028" s="23">
        <f t="shared" si="141"/>
        <v>1.9181999999999997</v>
      </c>
      <c r="H1028" s="23" t="s">
        <v>14</v>
      </c>
    </row>
    <row r="1029" spans="1:8">
      <c r="A1029" s="23"/>
      <c r="B1029" s="5" t="s">
        <v>173</v>
      </c>
      <c r="C1029" s="23">
        <v>3</v>
      </c>
      <c r="D1029" s="23">
        <v>1.75</v>
      </c>
      <c r="E1029" s="23">
        <v>0.75</v>
      </c>
      <c r="F1029" s="23"/>
      <c r="G1029" s="23">
        <f t="shared" si="141"/>
        <v>3.9375</v>
      </c>
      <c r="H1029" s="23" t="s">
        <v>14</v>
      </c>
    </row>
    <row r="1030" spans="1:8">
      <c r="A1030" s="23"/>
      <c r="B1030" s="5"/>
      <c r="C1030" s="23"/>
      <c r="D1030" s="23"/>
      <c r="E1030" s="23"/>
      <c r="F1030" s="23"/>
      <c r="G1030" s="23"/>
      <c r="H1030" s="23"/>
    </row>
    <row r="1031" spans="1:8">
      <c r="A1031" s="23"/>
      <c r="B1031" s="5" t="s">
        <v>187</v>
      </c>
      <c r="C1031" s="23"/>
      <c r="D1031" s="23"/>
      <c r="E1031" s="23"/>
      <c r="F1031" s="23"/>
      <c r="G1031" s="23"/>
      <c r="H1031" s="23"/>
    </row>
    <row r="1032" spans="1:8">
      <c r="A1032" s="23"/>
      <c r="B1032" s="5" t="s">
        <v>125</v>
      </c>
      <c r="C1032" s="23">
        <v>1</v>
      </c>
      <c r="D1032" s="23">
        <v>1.41</v>
      </c>
      <c r="E1032" s="23">
        <v>2.4</v>
      </c>
      <c r="F1032" s="23"/>
      <c r="G1032" s="23">
        <f t="shared" ref="G1032:G1034" si="142">(C1032*D1032*E1032)</f>
        <v>3.3839999999999999</v>
      </c>
      <c r="H1032" s="23" t="s">
        <v>14</v>
      </c>
    </row>
    <row r="1033" spans="1:8">
      <c r="A1033" s="23"/>
      <c r="B1033" s="5" t="s">
        <v>129</v>
      </c>
      <c r="C1033" s="23">
        <v>1</v>
      </c>
      <c r="D1033" s="23">
        <v>1.595</v>
      </c>
      <c r="E1033" s="23">
        <v>1.61</v>
      </c>
      <c r="F1033" s="23"/>
      <c r="G1033" s="23">
        <f t="shared" si="142"/>
        <v>2.5679500000000002</v>
      </c>
      <c r="H1033" s="23" t="s">
        <v>14</v>
      </c>
    </row>
    <row r="1034" spans="1:8">
      <c r="A1034" s="23"/>
      <c r="B1034" s="5" t="s">
        <v>173</v>
      </c>
      <c r="C1034" s="23">
        <v>1</v>
      </c>
      <c r="D1034" s="23">
        <v>1.75</v>
      </c>
      <c r="E1034" s="23">
        <v>0.75</v>
      </c>
      <c r="F1034" s="23"/>
      <c r="G1034" s="23">
        <f t="shared" si="142"/>
        <v>1.3125</v>
      </c>
      <c r="H1034" s="23" t="s">
        <v>14</v>
      </c>
    </row>
    <row r="1035" spans="1:8">
      <c r="A1035" s="23"/>
      <c r="B1035" s="5"/>
      <c r="C1035" s="23"/>
      <c r="D1035" s="23"/>
      <c r="E1035" s="23"/>
      <c r="F1035" s="23"/>
      <c r="G1035" s="23"/>
      <c r="H1035" s="23"/>
    </row>
    <row r="1036" spans="1:8">
      <c r="A1036" s="23"/>
      <c r="B1036" s="5" t="s">
        <v>191</v>
      </c>
      <c r="C1036" s="23"/>
      <c r="D1036" s="23"/>
      <c r="E1036" s="23"/>
      <c r="F1036" s="23"/>
      <c r="G1036" s="23"/>
      <c r="H1036" s="23"/>
    </row>
    <row r="1037" spans="1:8">
      <c r="A1037" s="23"/>
      <c r="B1037" s="5" t="s">
        <v>125</v>
      </c>
      <c r="C1037" s="23">
        <v>1</v>
      </c>
      <c r="D1037" s="23">
        <v>1.1200000000000001</v>
      </c>
      <c r="E1037" s="23">
        <v>2.4</v>
      </c>
      <c r="F1037" s="23"/>
      <c r="G1037" s="23">
        <f t="shared" ref="G1037:G1038" si="143">(C1037*D1037*E1037)</f>
        <v>2.6880000000000002</v>
      </c>
      <c r="H1037" s="23" t="s">
        <v>14</v>
      </c>
    </row>
    <row r="1038" spans="1:8">
      <c r="A1038" s="23"/>
      <c r="B1038" s="5" t="s">
        <v>126</v>
      </c>
      <c r="C1038" s="23">
        <v>1</v>
      </c>
      <c r="D1038" s="23">
        <v>1.32</v>
      </c>
      <c r="E1038" s="23">
        <v>2.12</v>
      </c>
      <c r="F1038" s="23"/>
      <c r="G1038" s="23">
        <f t="shared" si="143"/>
        <v>2.7984000000000004</v>
      </c>
      <c r="H1038" s="23" t="s">
        <v>14</v>
      </c>
    </row>
    <row r="1039" spans="1:8">
      <c r="A1039" s="23"/>
      <c r="B1039" s="5"/>
      <c r="C1039" s="23"/>
      <c r="D1039" s="23"/>
      <c r="E1039" s="23"/>
      <c r="F1039" s="23"/>
      <c r="G1039" s="23"/>
      <c r="H1039" s="23"/>
    </row>
    <row r="1040" spans="1:8">
      <c r="A1040" s="23"/>
      <c r="B1040" s="5" t="s">
        <v>192</v>
      </c>
      <c r="C1040" s="23"/>
      <c r="D1040" s="23"/>
      <c r="E1040" s="23"/>
      <c r="F1040" s="23"/>
      <c r="G1040" s="23"/>
      <c r="H1040" s="23"/>
    </row>
    <row r="1041" spans="1:10">
      <c r="A1041" s="23"/>
      <c r="B1041" s="5" t="s">
        <v>125</v>
      </c>
      <c r="C1041" s="23">
        <v>3</v>
      </c>
      <c r="D1041" s="23">
        <v>1.18</v>
      </c>
      <c r="E1041" s="23">
        <v>2.12</v>
      </c>
      <c r="F1041" s="23"/>
      <c r="G1041" s="23">
        <f t="shared" ref="G1041" si="144">(C1041*D1041*E1041)</f>
        <v>7.5048000000000004</v>
      </c>
      <c r="H1041" s="23" t="s">
        <v>14</v>
      </c>
    </row>
    <row r="1042" spans="1:10">
      <c r="A1042" s="23"/>
      <c r="B1042" s="5"/>
      <c r="C1042" s="23"/>
      <c r="D1042" s="23"/>
      <c r="E1042" s="23"/>
      <c r="F1042" s="23"/>
      <c r="G1042" s="23"/>
      <c r="H1042" s="23"/>
    </row>
    <row r="1043" spans="1:10">
      <c r="A1043" s="23"/>
      <c r="B1043" s="5" t="s">
        <v>193</v>
      </c>
      <c r="C1043" s="23"/>
      <c r="D1043" s="23"/>
      <c r="E1043" s="23"/>
      <c r="F1043" s="23"/>
      <c r="G1043" s="23"/>
      <c r="H1043" s="23"/>
    </row>
    <row r="1044" spans="1:10">
      <c r="A1044" s="23"/>
      <c r="B1044" s="5" t="s">
        <v>125</v>
      </c>
      <c r="C1044" s="23">
        <v>1</v>
      </c>
      <c r="D1044" s="23">
        <v>1.34</v>
      </c>
      <c r="E1044" s="23">
        <v>2.12</v>
      </c>
      <c r="F1044" s="23"/>
      <c r="G1044" s="23">
        <f t="shared" ref="G1044:G1046" si="145">(C1044*D1044*E1044)</f>
        <v>2.8408000000000002</v>
      </c>
      <c r="H1044" s="23" t="s">
        <v>14</v>
      </c>
    </row>
    <row r="1045" spans="1:10">
      <c r="A1045" s="23"/>
      <c r="B1045" s="5" t="s">
        <v>129</v>
      </c>
      <c r="C1045" s="23">
        <v>2</v>
      </c>
      <c r="D1045" s="23">
        <v>1.2</v>
      </c>
      <c r="E1045" s="23">
        <v>1.28</v>
      </c>
      <c r="F1045" s="23"/>
      <c r="G1045" s="23">
        <f t="shared" si="145"/>
        <v>3.0720000000000001</v>
      </c>
      <c r="H1045" s="23" t="s">
        <v>14</v>
      </c>
    </row>
    <row r="1046" spans="1:10">
      <c r="A1046" s="23"/>
      <c r="B1046" s="5" t="s">
        <v>130</v>
      </c>
      <c r="C1046" s="23">
        <v>1</v>
      </c>
      <c r="D1046" s="23">
        <v>1.1599999999999999</v>
      </c>
      <c r="E1046" s="23">
        <v>1.28</v>
      </c>
      <c r="F1046" s="23"/>
      <c r="G1046" s="23">
        <f t="shared" si="145"/>
        <v>1.4847999999999999</v>
      </c>
      <c r="H1046" s="23" t="s">
        <v>14</v>
      </c>
    </row>
    <row r="1047" spans="1:10">
      <c r="A1047" s="23"/>
      <c r="B1047" s="5"/>
      <c r="C1047" s="23"/>
      <c r="D1047" s="23"/>
      <c r="E1047" s="23"/>
      <c r="F1047" s="23"/>
      <c r="G1047" s="23"/>
      <c r="H1047" s="23"/>
    </row>
    <row r="1048" spans="1:10">
      <c r="A1048" s="23"/>
      <c r="B1048" s="5" t="s">
        <v>194</v>
      </c>
      <c r="C1048" s="23"/>
      <c r="D1048" s="23"/>
      <c r="E1048" s="23"/>
      <c r="F1048" s="23"/>
      <c r="G1048" s="23"/>
      <c r="H1048" s="23"/>
    </row>
    <row r="1049" spans="1:10">
      <c r="A1049" s="23"/>
      <c r="B1049" s="5" t="s">
        <v>125</v>
      </c>
      <c r="C1049" s="23">
        <v>1</v>
      </c>
      <c r="D1049" s="23">
        <v>1.18</v>
      </c>
      <c r="E1049" s="23">
        <v>1.89</v>
      </c>
      <c r="F1049" s="23"/>
      <c r="G1049" s="23">
        <f t="shared" ref="G1049:G1051" si="146">(C1049*D1049*E1049)</f>
        <v>2.2302</v>
      </c>
      <c r="H1049" s="23" t="s">
        <v>14</v>
      </c>
    </row>
    <row r="1050" spans="1:10">
      <c r="A1050" s="23"/>
      <c r="B1050" s="5" t="s">
        <v>129</v>
      </c>
      <c r="C1050" s="23">
        <v>1</v>
      </c>
      <c r="D1050" s="23">
        <v>0.81</v>
      </c>
      <c r="E1050" s="23">
        <v>1.28</v>
      </c>
      <c r="F1050" s="23"/>
      <c r="G1050" s="23">
        <f t="shared" si="146"/>
        <v>1.0368000000000002</v>
      </c>
      <c r="H1050" s="23" t="s">
        <v>14</v>
      </c>
    </row>
    <row r="1051" spans="1:10">
      <c r="A1051" s="23"/>
      <c r="B1051" s="5" t="s">
        <v>130</v>
      </c>
      <c r="C1051" s="23">
        <v>2</v>
      </c>
      <c r="D1051" s="23">
        <v>1.1599999999999999</v>
      </c>
      <c r="E1051" s="23">
        <v>1.28</v>
      </c>
      <c r="F1051" s="23"/>
      <c r="G1051" s="23">
        <f t="shared" si="146"/>
        <v>2.9695999999999998</v>
      </c>
      <c r="H1051" s="23" t="s">
        <v>14</v>
      </c>
    </row>
    <row r="1052" spans="1:10">
      <c r="A1052" s="23"/>
      <c r="B1052" s="5"/>
      <c r="C1052" s="23"/>
      <c r="D1052" s="23"/>
      <c r="E1052" s="23"/>
      <c r="F1052" s="23"/>
      <c r="G1052" s="23"/>
      <c r="H1052" s="23"/>
    </row>
    <row r="1053" spans="1:10">
      <c r="A1053" s="23"/>
      <c r="B1053" s="43" t="s">
        <v>131</v>
      </c>
      <c r="C1053" s="23"/>
      <c r="D1053" s="23"/>
      <c r="E1053" s="23"/>
      <c r="F1053" s="23"/>
      <c r="G1053" s="48">
        <f>SUM(G934:G1051)</f>
        <v>219.77374999999989</v>
      </c>
      <c r="H1053" s="48" t="s">
        <v>14</v>
      </c>
    </row>
    <row r="1054" spans="1:10">
      <c r="A1054" s="23"/>
      <c r="B1054" s="5"/>
      <c r="C1054" s="23"/>
      <c r="D1054" s="23"/>
      <c r="E1054" s="23"/>
      <c r="F1054" s="23"/>
      <c r="G1054" s="23"/>
      <c r="H1054" s="23"/>
    </row>
    <row r="1055" spans="1:10">
      <c r="A1055" s="23"/>
      <c r="B1055" s="42" t="s">
        <v>132</v>
      </c>
      <c r="C1055" s="46"/>
      <c r="D1055" s="42"/>
      <c r="E1055" s="42"/>
      <c r="F1055" s="42"/>
      <c r="G1055" s="47">
        <f>G930-G1053</f>
        <v>1267.8752999999997</v>
      </c>
      <c r="H1055" s="48" t="s">
        <v>14</v>
      </c>
      <c r="J1055" s="91"/>
    </row>
    <row r="1056" spans="1:10">
      <c r="A1056" s="23"/>
      <c r="B1056" s="23"/>
      <c r="C1056" s="23"/>
      <c r="D1056" s="23"/>
      <c r="E1056" s="23"/>
      <c r="F1056" s="23"/>
      <c r="G1056" s="23"/>
      <c r="H1056" s="23"/>
    </row>
    <row r="1057" spans="1:9" ht="28.5">
      <c r="A1057" s="2"/>
      <c r="B1057" s="45" t="s">
        <v>114</v>
      </c>
      <c r="C1057" s="37"/>
      <c r="D1057" s="4"/>
      <c r="E1057" s="2"/>
      <c r="F1057" s="4"/>
      <c r="G1057" s="4">
        <v>32.119999999999997</v>
      </c>
      <c r="H1057" s="23" t="s">
        <v>14</v>
      </c>
      <c r="I1057" s="91"/>
    </row>
    <row r="1058" spans="1:9">
      <c r="A1058" s="2"/>
      <c r="B1058" s="44"/>
      <c r="C1058" s="37"/>
      <c r="D1058" s="2"/>
      <c r="E1058" s="2"/>
      <c r="F1058" s="4"/>
      <c r="G1058" s="37"/>
      <c r="H1058" s="2"/>
      <c r="I1058" s="91"/>
    </row>
    <row r="1059" spans="1:9">
      <c r="A1059" s="2"/>
      <c r="B1059" s="42" t="s">
        <v>115</v>
      </c>
      <c r="C1059" s="46"/>
      <c r="D1059" s="42"/>
      <c r="E1059" s="42"/>
      <c r="F1059" s="42"/>
      <c r="G1059" s="47">
        <f>G1055+G1057</f>
        <v>1299.9952999999996</v>
      </c>
      <c r="H1059" s="48" t="s">
        <v>14</v>
      </c>
    </row>
    <row r="1060" spans="1:9">
      <c r="A1060" s="2"/>
      <c r="B1060" s="42"/>
      <c r="C1060" s="46"/>
      <c r="D1060" s="42"/>
      <c r="E1060" s="42"/>
      <c r="F1060" s="42"/>
      <c r="G1060" s="47"/>
      <c r="H1060" s="48"/>
    </row>
    <row r="1061" spans="1:9">
      <c r="A1061" s="2"/>
      <c r="B1061" s="42" t="s">
        <v>371</v>
      </c>
      <c r="C1061" s="46"/>
      <c r="D1061" s="42"/>
      <c r="E1061" s="42"/>
      <c r="F1061" s="42"/>
      <c r="G1061" s="47">
        <f>G1059*50%</f>
        <v>649.99764999999979</v>
      </c>
      <c r="H1061" s="48" t="s">
        <v>14</v>
      </c>
    </row>
    <row r="1062" spans="1:9">
      <c r="A1062" s="2"/>
      <c r="B1062" s="5"/>
      <c r="C1062" s="5"/>
      <c r="D1062" s="5"/>
      <c r="E1062" s="5"/>
      <c r="F1062" s="5"/>
      <c r="G1062" s="5"/>
      <c r="H1062" s="5"/>
    </row>
    <row r="1063" spans="1:9" ht="54.75" customHeight="1">
      <c r="A1063" s="2" t="str">
        <f>'Abstract For Hospital'!A24</f>
        <v>B5</v>
      </c>
      <c r="B1063" s="375" t="str">
        <f>'Abstract For Hospital'!B24</f>
        <v>Wall painting with premium acrylic emulsion paint of interior grade, having VOC (Volatile Organic Compound ) content less than 50 grams/ litre of approved brand and manufacture, including applying additional coats wherever required to achieve even shade and colour. Two coats</v>
      </c>
      <c r="C1063" s="375"/>
      <c r="D1063" s="375"/>
      <c r="E1063" s="375"/>
      <c r="F1063" s="375"/>
      <c r="G1063" s="375"/>
      <c r="H1063" s="375"/>
    </row>
    <row r="1064" spans="1:9" ht="19.5" customHeight="1">
      <c r="A1064" s="2"/>
      <c r="B1064" s="97"/>
      <c r="C1064" s="97"/>
      <c r="D1064" s="97"/>
      <c r="E1064" s="97"/>
      <c r="F1064" s="97"/>
      <c r="G1064" s="97"/>
      <c r="H1064" s="97"/>
    </row>
    <row r="1065" spans="1:9" ht="19.5" customHeight="1">
      <c r="A1065" s="2"/>
      <c r="B1065" s="97" t="s">
        <v>365</v>
      </c>
      <c r="C1065" s="97"/>
      <c r="D1065" s="97"/>
      <c r="E1065" s="97"/>
      <c r="F1065" s="97"/>
      <c r="G1065" s="310">
        <v>1500</v>
      </c>
      <c r="H1065" s="311" t="s">
        <v>14</v>
      </c>
    </row>
    <row r="1066" spans="1:9" ht="19.5" customHeight="1">
      <c r="A1066" s="2"/>
      <c r="B1066" s="87"/>
      <c r="C1066" s="87"/>
      <c r="D1066" s="87"/>
      <c r="E1066" s="87"/>
      <c r="F1066" s="87"/>
      <c r="G1066" s="87"/>
      <c r="H1066" s="87"/>
    </row>
    <row r="1067" spans="1:9" ht="75" customHeight="1">
      <c r="A1067" s="2" t="str">
        <f>'Abstract For Hospital'!A25</f>
        <v>B5</v>
      </c>
      <c r="B1067" s="375" t="str">
        <f>'Abstract For Hospital'!B25</f>
        <v>Random rubble masonry with hard stone in superstructure above plinth level and upto floor five level, including leveling up with cement concrete 1:6:12 (1 cement : 6 coarse sand : 12 graded stone aggregate 20 mm nominal size) at window sills, ceiling level and the like. 
Cement mortar 1:6 (1 cement : 6 coarse sand)</v>
      </c>
      <c r="C1067" s="375"/>
      <c r="D1067" s="375"/>
      <c r="E1067" s="375"/>
      <c r="F1067" s="375"/>
      <c r="G1067" s="375"/>
      <c r="H1067" s="375"/>
    </row>
    <row r="1068" spans="1:9">
      <c r="A1068" s="2"/>
      <c r="B1068" s="2"/>
      <c r="C1068" s="2"/>
      <c r="D1068" s="2"/>
      <c r="E1068" s="2"/>
      <c r="F1068" s="2"/>
      <c r="G1068" s="2"/>
      <c r="H1068" s="2"/>
    </row>
    <row r="1069" spans="1:9">
      <c r="A1069" s="2"/>
      <c r="B1069" s="44" t="s">
        <v>133</v>
      </c>
      <c r="C1069" s="2"/>
      <c r="D1069" s="58">
        <v>30</v>
      </c>
      <c r="E1069" s="58">
        <v>0.6</v>
      </c>
      <c r="F1069" s="58">
        <v>1.5</v>
      </c>
      <c r="G1069" s="58">
        <f>D1069*E1069*F1069</f>
        <v>27</v>
      </c>
      <c r="H1069" s="2" t="s">
        <v>11</v>
      </c>
    </row>
    <row r="1070" spans="1:9">
      <c r="A1070" s="2"/>
      <c r="B1070" s="2"/>
      <c r="C1070" s="2"/>
      <c r="D1070" s="58"/>
      <c r="E1070" s="58"/>
      <c r="F1070" s="58"/>
      <c r="G1070" s="58"/>
      <c r="H1070" s="2"/>
    </row>
    <row r="1071" spans="1:9" ht="28.5">
      <c r="A1071" s="2"/>
      <c r="B1071" s="45" t="s">
        <v>114</v>
      </c>
      <c r="C1071" s="37"/>
      <c r="D1071" s="4"/>
      <c r="E1071" s="2"/>
      <c r="F1071" s="4"/>
      <c r="G1071" s="4">
        <v>3</v>
      </c>
      <c r="H1071" s="2" t="s">
        <v>11</v>
      </c>
    </row>
    <row r="1072" spans="1:9">
      <c r="A1072" s="2"/>
      <c r="B1072" s="45"/>
      <c r="C1072" s="37"/>
      <c r="D1072" s="4"/>
      <c r="E1072" s="2"/>
      <c r="F1072" s="4"/>
      <c r="G1072" s="4"/>
      <c r="H1072" s="2"/>
    </row>
    <row r="1073" spans="1:8">
      <c r="A1073" s="2"/>
      <c r="B1073" s="42" t="s">
        <v>115</v>
      </c>
      <c r="C1073" s="46"/>
      <c r="D1073" s="42"/>
      <c r="E1073" s="42"/>
      <c r="F1073" s="48"/>
      <c r="G1073" s="47">
        <f>G1069+G1071</f>
        <v>30</v>
      </c>
      <c r="H1073" s="42" t="s">
        <v>11</v>
      </c>
    </row>
    <row r="1074" spans="1:8">
      <c r="A1074" s="42"/>
      <c r="B1074" s="42"/>
      <c r="C1074" s="42"/>
      <c r="D1074" s="42"/>
      <c r="E1074" s="42"/>
      <c r="F1074" s="42"/>
      <c r="G1074" s="42"/>
      <c r="H1074" s="42"/>
    </row>
    <row r="1075" spans="1:8" ht="47.25" customHeight="1">
      <c r="A1075" s="2" t="str">
        <f>'Abstract For Hospital'!A26</f>
        <v>B6</v>
      </c>
      <c r="B1075" s="368" t="str">
        <f>'Abstract For Hospital'!B26</f>
        <v>Kota stone slab flooring over 20 mm (average) thick base laid over and jointed with grey cement slurry mixed with pigment to match the shade of the slab, including rubbing and polishing complete with base of cement mortar 1 : 4 (1 cement : 4 coarse sand) : 25 mm thick</v>
      </c>
      <c r="C1075" s="368"/>
      <c r="D1075" s="368"/>
      <c r="E1075" s="368"/>
      <c r="F1075" s="368"/>
      <c r="G1075" s="368"/>
      <c r="H1075" s="368"/>
    </row>
    <row r="1076" spans="1:8">
      <c r="A1076" s="2"/>
      <c r="B1076" s="42"/>
      <c r="C1076" s="46"/>
      <c r="D1076" s="42"/>
      <c r="E1076" s="42"/>
      <c r="F1076" s="48"/>
      <c r="G1076" s="47"/>
      <c r="H1076" s="42"/>
    </row>
    <row r="1077" spans="1:8">
      <c r="A1077" s="2"/>
      <c r="B1077" s="5" t="s">
        <v>225</v>
      </c>
      <c r="C1077" s="5"/>
      <c r="D1077" s="23">
        <v>12.19</v>
      </c>
      <c r="E1077" s="124">
        <v>6.09</v>
      </c>
      <c r="F1077" s="23"/>
      <c r="G1077" s="23">
        <f>D1077*E1077</f>
        <v>74.237099999999998</v>
      </c>
      <c r="H1077" s="89" t="s">
        <v>14</v>
      </c>
    </row>
    <row r="1078" spans="1:8">
      <c r="A1078" s="2"/>
      <c r="B1078" s="5" t="s">
        <v>174</v>
      </c>
      <c r="C1078" s="5"/>
      <c r="D1078" s="23">
        <v>2.355</v>
      </c>
      <c r="E1078" s="23">
        <v>6.09</v>
      </c>
      <c r="F1078" s="23"/>
      <c r="G1078" s="23">
        <f t="shared" ref="G1078:G1105" si="147">D1078*E1078</f>
        <v>14.341949999999999</v>
      </c>
      <c r="H1078" s="89" t="s">
        <v>14</v>
      </c>
    </row>
    <row r="1079" spans="1:8">
      <c r="A1079" s="2"/>
      <c r="B1079" s="5" t="s">
        <v>175</v>
      </c>
      <c r="C1079" s="5"/>
      <c r="D1079" s="23">
        <v>12.19</v>
      </c>
      <c r="E1079" s="23">
        <v>6.09</v>
      </c>
      <c r="F1079" s="23"/>
      <c r="G1079" s="23">
        <f t="shared" si="147"/>
        <v>74.237099999999998</v>
      </c>
      <c r="H1079" s="89" t="s">
        <v>14</v>
      </c>
    </row>
    <row r="1080" spans="1:8">
      <c r="A1080" s="2"/>
      <c r="B1080" s="5" t="s">
        <v>226</v>
      </c>
      <c r="C1080" s="5"/>
      <c r="D1080" s="23">
        <v>8.59</v>
      </c>
      <c r="E1080" s="23">
        <v>2.92</v>
      </c>
      <c r="F1080" s="23"/>
      <c r="G1080" s="23">
        <f t="shared" si="147"/>
        <v>25.082799999999999</v>
      </c>
      <c r="H1080" s="89" t="s">
        <v>14</v>
      </c>
    </row>
    <row r="1081" spans="1:8">
      <c r="A1081" s="2"/>
      <c r="B1081" s="5" t="s">
        <v>227</v>
      </c>
      <c r="C1081" s="5"/>
      <c r="D1081" s="23">
        <v>1.8149999999999999</v>
      </c>
      <c r="E1081" s="23">
        <v>2.63</v>
      </c>
      <c r="F1081" s="23"/>
      <c r="G1081" s="23">
        <f t="shared" si="147"/>
        <v>4.7734499999999995</v>
      </c>
      <c r="H1081" s="89" t="s">
        <v>14</v>
      </c>
    </row>
    <row r="1082" spans="1:8">
      <c r="A1082" s="2"/>
      <c r="B1082" s="5" t="s">
        <v>228</v>
      </c>
      <c r="C1082" s="5"/>
      <c r="D1082" s="23">
        <v>2.64</v>
      </c>
      <c r="E1082" s="23">
        <v>3.84</v>
      </c>
      <c r="F1082" s="23"/>
      <c r="G1082" s="23">
        <f t="shared" si="147"/>
        <v>10.137600000000001</v>
      </c>
      <c r="H1082" s="89" t="s">
        <v>14</v>
      </c>
    </row>
    <row r="1083" spans="1:8" ht="28.5">
      <c r="A1083" s="2"/>
      <c r="B1083" s="5" t="s">
        <v>229</v>
      </c>
      <c r="C1083" s="5"/>
      <c r="D1083" s="23">
        <v>7.4</v>
      </c>
      <c r="E1083" s="23">
        <v>2.96</v>
      </c>
      <c r="F1083" s="23"/>
      <c r="G1083" s="23">
        <f t="shared" si="147"/>
        <v>21.904</v>
      </c>
      <c r="H1083" s="89" t="s">
        <v>14</v>
      </c>
    </row>
    <row r="1084" spans="1:8">
      <c r="A1084" s="2"/>
      <c r="B1084" s="5" t="s">
        <v>202</v>
      </c>
      <c r="C1084" s="5"/>
      <c r="D1084" s="23">
        <v>3.2</v>
      </c>
      <c r="E1084" s="23">
        <v>1.5</v>
      </c>
      <c r="F1084" s="23"/>
      <c r="G1084" s="23">
        <f t="shared" si="147"/>
        <v>4.8000000000000007</v>
      </c>
      <c r="H1084" s="89" t="s">
        <v>14</v>
      </c>
    </row>
    <row r="1085" spans="1:8">
      <c r="A1085" s="2"/>
      <c r="B1085" s="5" t="s">
        <v>176</v>
      </c>
      <c r="C1085" s="5"/>
      <c r="D1085" s="23">
        <v>2.8</v>
      </c>
      <c r="E1085" s="23">
        <v>4.0999999999999996</v>
      </c>
      <c r="F1085" s="23"/>
      <c r="G1085" s="23">
        <f t="shared" si="147"/>
        <v>11.479999999999999</v>
      </c>
      <c r="H1085" s="89" t="s">
        <v>14</v>
      </c>
    </row>
    <row r="1086" spans="1:8">
      <c r="A1086" s="2"/>
      <c r="B1086" s="5" t="s">
        <v>177</v>
      </c>
      <c r="C1086" s="5"/>
      <c r="D1086" s="23">
        <v>2.8</v>
      </c>
      <c r="E1086" s="23">
        <v>3.1</v>
      </c>
      <c r="F1086" s="23"/>
      <c r="G1086" s="23">
        <f t="shared" si="147"/>
        <v>8.68</v>
      </c>
      <c r="H1086" s="89" t="s">
        <v>14</v>
      </c>
    </row>
    <row r="1087" spans="1:8">
      <c r="A1087" s="2"/>
      <c r="B1087" s="5" t="s">
        <v>178</v>
      </c>
      <c r="C1087" s="5"/>
      <c r="D1087" s="23">
        <v>3.9</v>
      </c>
      <c r="E1087" s="23">
        <v>3.1</v>
      </c>
      <c r="F1087" s="23"/>
      <c r="G1087" s="23">
        <f t="shared" si="147"/>
        <v>12.09</v>
      </c>
      <c r="H1087" s="89" t="s">
        <v>14</v>
      </c>
    </row>
    <row r="1088" spans="1:8">
      <c r="A1088" s="2"/>
      <c r="B1088" s="5" t="s">
        <v>179</v>
      </c>
      <c r="C1088" s="5"/>
      <c r="D1088" s="23">
        <v>4.1550000000000002</v>
      </c>
      <c r="E1088" s="23">
        <v>3.1</v>
      </c>
      <c r="F1088" s="23"/>
      <c r="G1088" s="23">
        <f t="shared" si="147"/>
        <v>12.880500000000001</v>
      </c>
      <c r="H1088" s="89" t="s">
        <v>14</v>
      </c>
    </row>
    <row r="1089" spans="1:8">
      <c r="A1089" s="2"/>
      <c r="B1089" s="5" t="s">
        <v>180</v>
      </c>
      <c r="C1089" s="43"/>
      <c r="D1089" s="23">
        <v>4.2</v>
      </c>
      <c r="E1089" s="23">
        <v>5.6</v>
      </c>
      <c r="F1089" s="23"/>
      <c r="G1089" s="23">
        <f t="shared" si="147"/>
        <v>23.52</v>
      </c>
      <c r="H1089" s="89" t="s">
        <v>14</v>
      </c>
    </row>
    <row r="1090" spans="1:8">
      <c r="A1090" s="2"/>
      <c r="B1090" s="5" t="s">
        <v>181</v>
      </c>
      <c r="C1090" s="43"/>
      <c r="D1090" s="23">
        <v>2.09</v>
      </c>
      <c r="E1090" s="23">
        <v>1.4</v>
      </c>
      <c r="F1090" s="23"/>
      <c r="G1090" s="23">
        <f t="shared" si="147"/>
        <v>2.9259999999999997</v>
      </c>
      <c r="H1090" s="89" t="s">
        <v>14</v>
      </c>
    </row>
    <row r="1091" spans="1:8">
      <c r="A1091" s="2"/>
      <c r="B1091" s="5" t="s">
        <v>183</v>
      </c>
      <c r="C1091" s="43"/>
      <c r="D1091" s="23">
        <v>2.0299999999999998</v>
      </c>
      <c r="E1091" s="23">
        <v>1.4450000000000001</v>
      </c>
      <c r="F1091" s="23"/>
      <c r="G1091" s="23">
        <f t="shared" si="147"/>
        <v>2.9333499999999999</v>
      </c>
      <c r="H1091" s="89" t="s">
        <v>14</v>
      </c>
    </row>
    <row r="1092" spans="1:8">
      <c r="A1092" s="2"/>
      <c r="B1092" s="5" t="s">
        <v>184</v>
      </c>
      <c r="C1092" s="43"/>
      <c r="D1092" s="23">
        <v>2.71</v>
      </c>
      <c r="E1092" s="23">
        <v>2.0299999999999998</v>
      </c>
      <c r="F1092" s="23"/>
      <c r="G1092" s="23">
        <f t="shared" si="147"/>
        <v>5.5012999999999996</v>
      </c>
      <c r="H1092" s="89" t="s">
        <v>14</v>
      </c>
    </row>
    <row r="1093" spans="1:8">
      <c r="A1093" s="2"/>
      <c r="B1093" s="5" t="s">
        <v>182</v>
      </c>
      <c r="C1093" s="43"/>
      <c r="D1093" s="23">
        <v>1.7749999999999999</v>
      </c>
      <c r="E1093" s="23">
        <v>1.28</v>
      </c>
      <c r="F1093" s="23"/>
      <c r="G1093" s="23">
        <f t="shared" si="147"/>
        <v>2.2719999999999998</v>
      </c>
      <c r="H1093" s="89" t="s">
        <v>14</v>
      </c>
    </row>
    <row r="1094" spans="1:8">
      <c r="A1094" s="2"/>
      <c r="B1094" s="5" t="s">
        <v>185</v>
      </c>
      <c r="C1094" s="43"/>
      <c r="D1094" s="23">
        <v>10.94</v>
      </c>
      <c r="E1094" s="23">
        <v>2.99</v>
      </c>
      <c r="F1094" s="23"/>
      <c r="G1094" s="23">
        <f t="shared" si="147"/>
        <v>32.710599999999999</v>
      </c>
      <c r="H1094" s="89" t="s">
        <v>14</v>
      </c>
    </row>
    <row r="1095" spans="1:8" ht="28.5">
      <c r="A1095" s="2"/>
      <c r="B1095" s="5" t="s">
        <v>186</v>
      </c>
      <c r="C1095" s="43"/>
      <c r="D1095" s="23">
        <v>2.7</v>
      </c>
      <c r="E1095" s="23">
        <v>2.62</v>
      </c>
      <c r="F1095" s="23"/>
      <c r="G1095" s="23">
        <f t="shared" si="147"/>
        <v>7.0740000000000007</v>
      </c>
      <c r="H1095" s="89" t="s">
        <v>14</v>
      </c>
    </row>
    <row r="1096" spans="1:8">
      <c r="A1096" s="2"/>
      <c r="B1096" s="5" t="s">
        <v>187</v>
      </c>
      <c r="C1096" s="43"/>
      <c r="D1096" s="23">
        <v>2.78</v>
      </c>
      <c r="E1096" s="23">
        <v>2.86</v>
      </c>
      <c r="F1096" s="23"/>
      <c r="G1096" s="23">
        <f>D1096*E1096</f>
        <v>7.9507999999999992</v>
      </c>
      <c r="H1096" s="89" t="s">
        <v>14</v>
      </c>
    </row>
    <row r="1097" spans="1:8">
      <c r="A1097" s="2"/>
      <c r="B1097" s="5" t="s">
        <v>188</v>
      </c>
      <c r="C1097" s="43"/>
      <c r="D1097" s="23">
        <v>2.79</v>
      </c>
      <c r="E1097" s="23">
        <v>4.22</v>
      </c>
      <c r="F1097" s="23"/>
      <c r="G1097" s="23">
        <f t="shared" si="147"/>
        <v>11.7738</v>
      </c>
      <c r="H1097" s="89" t="s">
        <v>14</v>
      </c>
    </row>
    <row r="1098" spans="1:8">
      <c r="A1098" s="2"/>
      <c r="B1098" s="5" t="s">
        <v>189</v>
      </c>
      <c r="C1098" s="43"/>
      <c r="D1098" s="23">
        <v>2.78</v>
      </c>
      <c r="E1098" s="23">
        <v>4.22</v>
      </c>
      <c r="F1098" s="23"/>
      <c r="G1098" s="23">
        <f t="shared" si="147"/>
        <v>11.731599999999998</v>
      </c>
      <c r="H1098" s="89" t="s">
        <v>14</v>
      </c>
    </row>
    <row r="1099" spans="1:8">
      <c r="A1099" s="2"/>
      <c r="B1099" s="5" t="s">
        <v>190</v>
      </c>
      <c r="C1099" s="43"/>
      <c r="D1099" s="23">
        <v>2.895</v>
      </c>
      <c r="E1099" s="23">
        <v>1.56</v>
      </c>
      <c r="F1099" s="23"/>
      <c r="G1099" s="23">
        <f t="shared" si="147"/>
        <v>4.5162000000000004</v>
      </c>
      <c r="H1099" s="89" t="s">
        <v>14</v>
      </c>
    </row>
    <row r="1100" spans="1:8">
      <c r="A1100" s="2"/>
      <c r="B1100" s="5" t="s">
        <v>191</v>
      </c>
      <c r="C1100" s="43"/>
      <c r="D1100" s="23">
        <v>5.2</v>
      </c>
      <c r="E1100" s="23">
        <v>3.3</v>
      </c>
      <c r="F1100" s="23"/>
      <c r="G1100" s="23">
        <f t="shared" si="147"/>
        <v>17.16</v>
      </c>
      <c r="H1100" s="89" t="s">
        <v>14</v>
      </c>
    </row>
    <row r="1101" spans="1:8">
      <c r="A1101" s="2"/>
      <c r="B1101" s="5" t="s">
        <v>192</v>
      </c>
      <c r="C1101" s="43"/>
      <c r="D1101" s="23">
        <v>4.54</v>
      </c>
      <c r="E1101" s="23">
        <v>3.3</v>
      </c>
      <c r="F1101" s="23"/>
      <c r="G1101" s="23">
        <f t="shared" si="147"/>
        <v>14.981999999999999</v>
      </c>
      <c r="H1101" s="89" t="s">
        <v>14</v>
      </c>
    </row>
    <row r="1102" spans="1:8">
      <c r="A1102" s="2"/>
      <c r="B1102" s="5" t="s">
        <v>193</v>
      </c>
      <c r="C1102" s="43"/>
      <c r="D1102" s="23">
        <v>4.5</v>
      </c>
      <c r="E1102" s="23">
        <v>3.19</v>
      </c>
      <c r="F1102" s="23"/>
      <c r="G1102" s="23">
        <f t="shared" si="147"/>
        <v>14.355</v>
      </c>
      <c r="H1102" s="89" t="s">
        <v>14</v>
      </c>
    </row>
    <row r="1103" spans="1:8">
      <c r="A1103" s="2"/>
      <c r="B1103" s="5" t="s">
        <v>194</v>
      </c>
      <c r="C1103" s="43"/>
      <c r="D1103" s="23">
        <v>4.37</v>
      </c>
      <c r="E1103" s="23">
        <v>3.1</v>
      </c>
      <c r="F1103" s="23"/>
      <c r="G1103" s="23">
        <f t="shared" si="147"/>
        <v>13.547000000000001</v>
      </c>
      <c r="H1103" s="89" t="s">
        <v>14</v>
      </c>
    </row>
    <row r="1104" spans="1:8">
      <c r="A1104" s="2"/>
      <c r="B1104" s="5" t="s">
        <v>205</v>
      </c>
      <c r="C1104" s="43"/>
      <c r="D1104" s="23">
        <v>1.1000000000000001</v>
      </c>
      <c r="E1104" s="23">
        <v>1.84</v>
      </c>
      <c r="F1104" s="23"/>
      <c r="G1104" s="23">
        <f t="shared" si="147"/>
        <v>2.0240000000000005</v>
      </c>
      <c r="H1104" s="89" t="s">
        <v>14</v>
      </c>
    </row>
    <row r="1105" spans="1:8">
      <c r="A1105" s="2"/>
      <c r="B1105" s="44" t="s">
        <v>206</v>
      </c>
      <c r="C1105" s="46"/>
      <c r="D1105" s="23">
        <v>1.02</v>
      </c>
      <c r="E1105" s="23">
        <v>2.48</v>
      </c>
      <c r="F1105" s="23"/>
      <c r="G1105" s="23">
        <f t="shared" si="147"/>
        <v>2.5295999999999998</v>
      </c>
      <c r="H1105" s="89" t="s">
        <v>14</v>
      </c>
    </row>
    <row r="1106" spans="1:8">
      <c r="A1106" s="2"/>
      <c r="B1106" s="44"/>
      <c r="C1106" s="46"/>
      <c r="D1106" s="23"/>
      <c r="E1106" s="23"/>
      <c r="F1106" s="23"/>
      <c r="G1106" s="23"/>
      <c r="H1106" s="89"/>
    </row>
    <row r="1107" spans="1:8">
      <c r="A1107" s="2"/>
      <c r="B1107" s="95" t="s">
        <v>323</v>
      </c>
      <c r="C1107" s="46"/>
      <c r="D1107" s="23"/>
      <c r="E1107" s="23"/>
      <c r="F1107" s="23"/>
      <c r="G1107" s="23"/>
      <c r="H1107" s="89"/>
    </row>
    <row r="1108" spans="1:8">
      <c r="A1108" s="2"/>
      <c r="B1108" s="44" t="s">
        <v>345</v>
      </c>
      <c r="C1108" s="46"/>
      <c r="D1108" s="23">
        <v>6.1</v>
      </c>
      <c r="E1108" s="23">
        <v>4.2</v>
      </c>
      <c r="F1108" s="23"/>
      <c r="G1108" s="23">
        <f>D1108*E1108</f>
        <v>25.62</v>
      </c>
      <c r="H1108" s="89" t="s">
        <v>14</v>
      </c>
    </row>
    <row r="1109" spans="1:8">
      <c r="A1109" s="2"/>
      <c r="B1109" s="44" t="s">
        <v>346</v>
      </c>
      <c r="C1109" s="46"/>
      <c r="D1109" s="23">
        <v>3</v>
      </c>
      <c r="E1109" s="23">
        <v>3</v>
      </c>
      <c r="F1109" s="23"/>
      <c r="G1109" s="23">
        <f t="shared" ref="G1109:G1115" si="148">D1109*E1109</f>
        <v>9</v>
      </c>
      <c r="H1109" s="89" t="s">
        <v>14</v>
      </c>
    </row>
    <row r="1110" spans="1:8">
      <c r="A1110" s="2"/>
      <c r="B1110" s="44" t="s">
        <v>347</v>
      </c>
      <c r="C1110" s="46"/>
      <c r="D1110" s="23">
        <v>5.6</v>
      </c>
      <c r="E1110" s="23">
        <v>4.5999999999999996</v>
      </c>
      <c r="F1110" s="23"/>
      <c r="G1110" s="23">
        <f t="shared" si="148"/>
        <v>25.759999999999998</v>
      </c>
      <c r="H1110" s="89" t="s">
        <v>14</v>
      </c>
    </row>
    <row r="1111" spans="1:8">
      <c r="A1111" s="2"/>
      <c r="B1111" s="289" t="s">
        <v>349</v>
      </c>
      <c r="C1111" s="46"/>
      <c r="D1111" s="23">
        <v>2</v>
      </c>
      <c r="E1111" s="23">
        <v>4.5999999999999996</v>
      </c>
      <c r="F1111" s="23"/>
      <c r="G1111" s="23">
        <f t="shared" si="148"/>
        <v>9.1999999999999993</v>
      </c>
      <c r="H1111" s="89" t="s">
        <v>14</v>
      </c>
    </row>
    <row r="1112" spans="1:8">
      <c r="A1112" s="2"/>
      <c r="B1112" s="44" t="s">
        <v>348</v>
      </c>
      <c r="C1112" s="46"/>
      <c r="D1112" s="23">
        <v>4.5999999999999996</v>
      </c>
      <c r="E1112" s="23">
        <v>5.4</v>
      </c>
      <c r="F1112" s="23"/>
      <c r="G1112" s="23">
        <f t="shared" si="148"/>
        <v>24.84</v>
      </c>
      <c r="H1112" s="89" t="s">
        <v>14</v>
      </c>
    </row>
    <row r="1113" spans="1:8">
      <c r="A1113" s="2"/>
      <c r="B1113" s="44" t="s">
        <v>352</v>
      </c>
      <c r="C1113" s="46"/>
      <c r="D1113" s="23">
        <v>4</v>
      </c>
      <c r="E1113" s="23">
        <v>1.8</v>
      </c>
      <c r="F1113" s="23"/>
      <c r="G1113" s="23">
        <f t="shared" si="148"/>
        <v>7.2</v>
      </c>
      <c r="H1113" s="89" t="s">
        <v>14</v>
      </c>
    </row>
    <row r="1114" spans="1:8">
      <c r="A1114" s="2"/>
      <c r="B1114" s="44" t="s">
        <v>353</v>
      </c>
      <c r="C1114" s="46"/>
      <c r="D1114" s="23">
        <v>4</v>
      </c>
      <c r="E1114" s="23">
        <v>1.8</v>
      </c>
      <c r="F1114" s="23"/>
      <c r="G1114" s="23">
        <f t="shared" si="148"/>
        <v>7.2</v>
      </c>
      <c r="H1114" s="89" t="s">
        <v>14</v>
      </c>
    </row>
    <row r="1115" spans="1:8">
      <c r="A1115" s="2"/>
      <c r="B1115" s="44" t="s">
        <v>354</v>
      </c>
      <c r="C1115" s="46"/>
      <c r="D1115" s="23">
        <v>3.3</v>
      </c>
      <c r="E1115" s="23">
        <v>2.9</v>
      </c>
      <c r="F1115" s="23"/>
      <c r="G1115" s="23">
        <f t="shared" si="148"/>
        <v>9.5699999999999985</v>
      </c>
      <c r="H1115" s="89" t="s">
        <v>14</v>
      </c>
    </row>
    <row r="1116" spans="1:8">
      <c r="A1116" s="2"/>
      <c r="B1116" s="44"/>
      <c r="C1116" s="46"/>
      <c r="D1116" s="23"/>
      <c r="E1116" s="23"/>
      <c r="F1116" s="23"/>
      <c r="G1116" s="23"/>
      <c r="H1116" s="89"/>
    </row>
    <row r="1117" spans="1:8">
      <c r="A1117" s="2"/>
      <c r="B1117" s="95" t="s">
        <v>355</v>
      </c>
      <c r="C1117" s="46"/>
      <c r="D1117" s="23"/>
      <c r="E1117" s="23"/>
      <c r="F1117" s="23"/>
      <c r="G1117" s="23"/>
      <c r="H1117" s="89"/>
    </row>
    <row r="1118" spans="1:8">
      <c r="A1118" s="2"/>
      <c r="B1118" s="44" t="s">
        <v>356</v>
      </c>
      <c r="C1118" s="46"/>
      <c r="D1118" s="23">
        <v>4</v>
      </c>
      <c r="E1118" s="23">
        <v>5.6</v>
      </c>
      <c r="F1118" s="23"/>
      <c r="G1118" s="23">
        <f t="shared" ref="G1118" si="149">D1118*E1118</f>
        <v>22.4</v>
      </c>
      <c r="H1118" s="89" t="s">
        <v>14</v>
      </c>
    </row>
    <row r="1119" spans="1:8">
      <c r="A1119" s="2"/>
      <c r="B1119" s="44" t="s">
        <v>357</v>
      </c>
      <c r="C1119" s="46"/>
      <c r="D1119" s="23">
        <v>3.4</v>
      </c>
      <c r="E1119" s="23">
        <v>2.8</v>
      </c>
      <c r="F1119" s="23"/>
      <c r="G1119" s="23">
        <f t="shared" ref="G1119:G1122" si="150">D1119*E1119</f>
        <v>9.52</v>
      </c>
      <c r="H1119" s="89" t="s">
        <v>14</v>
      </c>
    </row>
    <row r="1120" spans="1:8">
      <c r="A1120" s="2"/>
      <c r="B1120" s="44" t="s">
        <v>358</v>
      </c>
      <c r="C1120" s="46"/>
      <c r="D1120" s="23">
        <v>2.7</v>
      </c>
      <c r="E1120" s="23">
        <v>6.9</v>
      </c>
      <c r="F1120" s="23"/>
      <c r="G1120" s="23">
        <f t="shared" si="150"/>
        <v>18.630000000000003</v>
      </c>
      <c r="H1120" s="89" t="s">
        <v>14</v>
      </c>
    </row>
    <row r="1121" spans="1:9">
      <c r="A1121" s="2"/>
      <c r="B1121" s="44" t="s">
        <v>359</v>
      </c>
      <c r="C1121" s="46"/>
      <c r="D1121" s="23">
        <v>2.9</v>
      </c>
      <c r="E1121" s="23">
        <v>4.2</v>
      </c>
      <c r="F1121" s="23"/>
      <c r="G1121" s="23">
        <f t="shared" si="150"/>
        <v>12.18</v>
      </c>
      <c r="H1121" s="89" t="s">
        <v>14</v>
      </c>
    </row>
    <row r="1122" spans="1:9">
      <c r="A1122" s="2"/>
      <c r="B1122" s="44" t="s">
        <v>353</v>
      </c>
      <c r="C1122" s="46"/>
      <c r="D1122" s="23">
        <v>2.7</v>
      </c>
      <c r="E1122" s="23">
        <v>2.7</v>
      </c>
      <c r="F1122" s="23"/>
      <c r="G1122" s="23">
        <f t="shared" si="150"/>
        <v>7.2900000000000009</v>
      </c>
      <c r="H1122" s="89" t="s">
        <v>14</v>
      </c>
    </row>
    <row r="1123" spans="1:9">
      <c r="A1123" s="2"/>
      <c r="B1123" s="44"/>
      <c r="C1123" s="46"/>
      <c r="D1123" s="23"/>
      <c r="E1123" s="23"/>
      <c r="F1123" s="23"/>
      <c r="G1123" s="23"/>
      <c r="H1123" s="89"/>
    </row>
    <row r="1124" spans="1:9">
      <c r="A1124" s="2"/>
      <c r="B1124" s="42"/>
      <c r="C1124" s="46"/>
      <c r="D1124" s="23"/>
      <c r="E1124" s="23"/>
      <c r="F1124" s="23"/>
      <c r="G1124" s="23"/>
      <c r="H1124" s="89"/>
    </row>
    <row r="1125" spans="1:9" ht="28.5">
      <c r="A1125" s="2"/>
      <c r="B1125" s="45" t="s">
        <v>114</v>
      </c>
      <c r="C1125" s="37"/>
      <c r="D1125" s="4"/>
      <c r="E1125" s="2"/>
      <c r="F1125" s="4"/>
      <c r="G1125" s="4">
        <v>59.44</v>
      </c>
      <c r="H1125" s="2" t="s">
        <v>14</v>
      </c>
    </row>
    <row r="1126" spans="1:9">
      <c r="A1126" s="2"/>
      <c r="B1126" s="2"/>
      <c r="C1126" s="37"/>
      <c r="D1126" s="4"/>
      <c r="E1126" s="4"/>
      <c r="F1126" s="4"/>
      <c r="G1126" s="50"/>
      <c r="H1126" s="2"/>
      <c r="I1126" s="91"/>
    </row>
    <row r="1127" spans="1:9">
      <c r="A1127" s="2"/>
      <c r="B1127" s="42" t="s">
        <v>115</v>
      </c>
      <c r="C1127" s="46"/>
      <c r="D1127" s="42"/>
      <c r="E1127" s="42"/>
      <c r="F1127" s="47"/>
      <c r="G1127" s="47">
        <f>SUM(G1077:G1126)</f>
        <v>700.00175000000013</v>
      </c>
      <c r="H1127" s="42" t="s">
        <v>14</v>
      </c>
      <c r="I1127" s="91"/>
    </row>
    <row r="1128" spans="1:9">
      <c r="A1128" s="42"/>
      <c r="B1128" s="42"/>
      <c r="C1128" s="42"/>
      <c r="D1128" s="42"/>
      <c r="E1128" s="42"/>
      <c r="F1128" s="42"/>
      <c r="G1128" s="42"/>
      <c r="H1128" s="42"/>
      <c r="I1128" s="91"/>
    </row>
    <row r="1129" spans="1:9" ht="51" customHeight="1">
      <c r="A1129" s="2" t="str">
        <f>'Abstract For Hospital'!A27</f>
        <v>B7</v>
      </c>
      <c r="B1129" s="368" t="str">
        <f>'Abstract For Hospital'!B27</f>
        <v>Kota stone slabs 20 mm thick in risers of steps, skirting, dado and pillars laid on 12 mm (average) thick cement mortar 1:3 (1 cement: 3 coarse sand) and jointed with grey cement slurry mixed with pigment to match the shade of the slabs, including rubbing and polishing complete.</v>
      </c>
      <c r="C1129" s="368"/>
      <c r="D1129" s="368"/>
      <c r="E1129" s="368"/>
      <c r="F1129" s="368"/>
      <c r="G1129" s="368"/>
      <c r="H1129" s="368"/>
    </row>
    <row r="1130" spans="1:9">
      <c r="A1130" s="2"/>
      <c r="B1130" s="42"/>
      <c r="C1130" s="46"/>
      <c r="D1130" s="42"/>
      <c r="E1130" s="42"/>
      <c r="F1130" s="48"/>
      <c r="G1130" s="47"/>
      <c r="H1130" s="42"/>
    </row>
    <row r="1131" spans="1:9">
      <c r="A1131" s="2"/>
      <c r="B1131" s="5" t="s">
        <v>174</v>
      </c>
      <c r="C1131" s="5"/>
      <c r="D1131" s="23">
        <v>9.1300000000000008</v>
      </c>
      <c r="E1131" s="23">
        <v>0.15</v>
      </c>
      <c r="F1131" s="23"/>
      <c r="G1131" s="23">
        <f t="shared" ref="G1131:G1153" si="151">D1131*E1131</f>
        <v>1.3695000000000002</v>
      </c>
      <c r="H1131" s="89" t="s">
        <v>14</v>
      </c>
    </row>
    <row r="1132" spans="1:9">
      <c r="A1132" s="2"/>
      <c r="B1132" s="5" t="s">
        <v>227</v>
      </c>
      <c r="C1132" s="5"/>
      <c r="D1132" s="23">
        <v>7.61</v>
      </c>
      <c r="E1132" s="23">
        <v>0.15</v>
      </c>
      <c r="F1132" s="23"/>
      <c r="G1132" s="23">
        <f t="shared" si="151"/>
        <v>1.1415</v>
      </c>
      <c r="H1132" s="89" t="s">
        <v>14</v>
      </c>
    </row>
    <row r="1133" spans="1:9">
      <c r="A1133" s="2"/>
      <c r="B1133" s="5" t="s">
        <v>202</v>
      </c>
      <c r="C1133" s="5"/>
      <c r="D1133" s="23">
        <v>7.73</v>
      </c>
      <c r="E1133" s="23">
        <v>0.15</v>
      </c>
      <c r="F1133" s="23"/>
      <c r="G1133" s="23">
        <f t="shared" si="151"/>
        <v>1.1595</v>
      </c>
      <c r="H1133" s="89" t="s">
        <v>14</v>
      </c>
    </row>
    <row r="1134" spans="1:9">
      <c r="A1134" s="2"/>
      <c r="B1134" s="5" t="s">
        <v>177</v>
      </c>
      <c r="C1134" s="5"/>
      <c r="D1134" s="23">
        <v>13.43</v>
      </c>
      <c r="E1134" s="23">
        <v>0.15</v>
      </c>
      <c r="F1134" s="23"/>
      <c r="G1134" s="23">
        <f t="shared" si="151"/>
        <v>2.0145</v>
      </c>
      <c r="H1134" s="89" t="s">
        <v>14</v>
      </c>
    </row>
    <row r="1135" spans="1:9">
      <c r="A1135" s="2"/>
      <c r="B1135" s="5" t="s">
        <v>178</v>
      </c>
      <c r="C1135" s="5"/>
      <c r="D1135" s="23">
        <v>10.97</v>
      </c>
      <c r="E1135" s="23">
        <v>0.15</v>
      </c>
      <c r="F1135" s="23"/>
      <c r="G1135" s="23">
        <f t="shared" si="151"/>
        <v>1.6455</v>
      </c>
      <c r="H1135" s="89" t="s">
        <v>14</v>
      </c>
    </row>
    <row r="1136" spans="1:9">
      <c r="A1136" s="2"/>
      <c r="B1136" s="5" t="s">
        <v>179</v>
      </c>
      <c r="C1136" s="5"/>
      <c r="D1136" s="23">
        <v>13.42</v>
      </c>
      <c r="E1136" s="23">
        <v>0.15</v>
      </c>
      <c r="F1136" s="23"/>
      <c r="G1136" s="23">
        <f t="shared" si="151"/>
        <v>2.0129999999999999</v>
      </c>
      <c r="H1136" s="89" t="s">
        <v>14</v>
      </c>
    </row>
    <row r="1137" spans="1:8">
      <c r="A1137" s="2"/>
      <c r="B1137" s="5" t="s">
        <v>180</v>
      </c>
      <c r="C1137" s="43"/>
      <c r="D1137" s="23">
        <v>15.29</v>
      </c>
      <c r="E1137" s="23">
        <v>0.15</v>
      </c>
      <c r="F1137" s="23"/>
      <c r="G1137" s="23">
        <f t="shared" si="151"/>
        <v>2.2934999999999999</v>
      </c>
      <c r="H1137" s="89" t="s">
        <v>14</v>
      </c>
    </row>
    <row r="1138" spans="1:8">
      <c r="A1138" s="2"/>
      <c r="B1138" s="5" t="s">
        <v>181</v>
      </c>
      <c r="C1138" s="43"/>
      <c r="D1138" s="23">
        <v>6.4</v>
      </c>
      <c r="E1138" s="23">
        <v>0.15</v>
      </c>
      <c r="F1138" s="23"/>
      <c r="G1138" s="23">
        <f t="shared" si="151"/>
        <v>0.96</v>
      </c>
      <c r="H1138" s="89" t="s">
        <v>14</v>
      </c>
    </row>
    <row r="1139" spans="1:8">
      <c r="A1139" s="2"/>
      <c r="B1139" s="5" t="s">
        <v>183</v>
      </c>
      <c r="C1139" s="43"/>
      <c r="D1139" s="23">
        <v>4.01</v>
      </c>
      <c r="E1139" s="23">
        <v>0.15</v>
      </c>
      <c r="F1139" s="23"/>
      <c r="G1139" s="23">
        <f t="shared" si="151"/>
        <v>0.60149999999999992</v>
      </c>
      <c r="H1139" s="89" t="s">
        <v>14</v>
      </c>
    </row>
    <row r="1140" spans="1:8">
      <c r="A1140" s="2"/>
      <c r="B1140" s="5" t="s">
        <v>184</v>
      </c>
      <c r="C1140" s="43"/>
      <c r="D1140" s="23">
        <v>6.55</v>
      </c>
      <c r="E1140" s="23">
        <v>0.15</v>
      </c>
      <c r="F1140" s="23"/>
      <c r="G1140" s="23">
        <f t="shared" si="151"/>
        <v>0.98249999999999993</v>
      </c>
      <c r="H1140" s="89" t="s">
        <v>14</v>
      </c>
    </row>
    <row r="1141" spans="1:8">
      <c r="A1141" s="2"/>
      <c r="B1141" s="5" t="s">
        <v>182</v>
      </c>
      <c r="C1141" s="43"/>
      <c r="D1141" s="23">
        <v>4</v>
      </c>
      <c r="E1141" s="23">
        <v>0.15</v>
      </c>
      <c r="F1141" s="23"/>
      <c r="G1141" s="23">
        <f t="shared" si="151"/>
        <v>0.6</v>
      </c>
      <c r="H1141" s="89" t="s">
        <v>14</v>
      </c>
    </row>
    <row r="1142" spans="1:8">
      <c r="A1142" s="2"/>
      <c r="B1142" s="5" t="s">
        <v>185</v>
      </c>
      <c r="C1142" s="43"/>
      <c r="D1142" s="23">
        <v>26.04</v>
      </c>
      <c r="E1142" s="23">
        <v>0.15</v>
      </c>
      <c r="F1142" s="23"/>
      <c r="G1142" s="23">
        <f t="shared" si="151"/>
        <v>3.9059999999999997</v>
      </c>
      <c r="H1142" s="89" t="s">
        <v>14</v>
      </c>
    </row>
    <row r="1143" spans="1:8" ht="28.5">
      <c r="A1143" s="2"/>
      <c r="B1143" s="5" t="s">
        <v>186</v>
      </c>
      <c r="C1143" s="43"/>
      <c r="D1143" s="23">
        <v>9.48</v>
      </c>
      <c r="E1143" s="23">
        <v>0.15</v>
      </c>
      <c r="F1143" s="23"/>
      <c r="G1143" s="23">
        <f t="shared" si="151"/>
        <v>1.4219999999999999</v>
      </c>
      <c r="H1143" s="89" t="s">
        <v>14</v>
      </c>
    </row>
    <row r="1144" spans="1:8">
      <c r="A1144" s="2"/>
      <c r="B1144" s="5" t="s">
        <v>187</v>
      </c>
      <c r="C1144" s="43"/>
      <c r="D1144" s="23">
        <v>10.61</v>
      </c>
      <c r="E1144" s="23">
        <v>0.15</v>
      </c>
      <c r="F1144" s="23"/>
      <c r="G1144" s="23">
        <f t="shared" si="151"/>
        <v>1.5914999999999999</v>
      </c>
      <c r="H1144" s="89" t="s">
        <v>14</v>
      </c>
    </row>
    <row r="1145" spans="1:8">
      <c r="A1145" s="2"/>
      <c r="B1145" s="5" t="s">
        <v>188</v>
      </c>
      <c r="C1145" s="43"/>
      <c r="D1145" s="23">
        <v>8.75</v>
      </c>
      <c r="E1145" s="23">
        <v>0.15</v>
      </c>
      <c r="F1145" s="23"/>
      <c r="G1145" s="23">
        <f t="shared" si="151"/>
        <v>1.3125</v>
      </c>
      <c r="H1145" s="89" t="s">
        <v>14</v>
      </c>
    </row>
    <row r="1146" spans="1:8">
      <c r="A1146" s="2"/>
      <c r="B1146" s="5" t="s">
        <v>189</v>
      </c>
      <c r="C1146" s="43"/>
      <c r="D1146" s="23">
        <v>9.0399999999999991</v>
      </c>
      <c r="E1146" s="23">
        <v>0.15</v>
      </c>
      <c r="F1146" s="23"/>
      <c r="G1146" s="23">
        <f t="shared" si="151"/>
        <v>1.3559999999999999</v>
      </c>
      <c r="H1146" s="89" t="s">
        <v>14</v>
      </c>
    </row>
    <row r="1147" spans="1:8">
      <c r="A1147" s="2"/>
      <c r="B1147" s="5" t="s">
        <v>190</v>
      </c>
      <c r="C1147" s="43"/>
      <c r="D1147" s="23">
        <v>2.895</v>
      </c>
      <c r="E1147" s="23">
        <v>0.15</v>
      </c>
      <c r="F1147" s="23"/>
      <c r="G1147" s="23">
        <f t="shared" si="151"/>
        <v>0.43424999999999997</v>
      </c>
      <c r="H1147" s="89" t="s">
        <v>14</v>
      </c>
    </row>
    <row r="1148" spans="1:8">
      <c r="A1148" s="2"/>
      <c r="B1148" s="5" t="s">
        <v>191</v>
      </c>
      <c r="C1148" s="43"/>
      <c r="D1148" s="23">
        <v>12.56</v>
      </c>
      <c r="E1148" s="23">
        <v>0.15</v>
      </c>
      <c r="F1148" s="23"/>
      <c r="G1148" s="23">
        <f t="shared" si="151"/>
        <v>1.8839999999999999</v>
      </c>
      <c r="H1148" s="89" t="s">
        <v>14</v>
      </c>
    </row>
    <row r="1149" spans="1:8">
      <c r="A1149" s="2"/>
      <c r="B1149" s="5" t="s">
        <v>192</v>
      </c>
      <c r="C1149" s="43"/>
      <c r="D1149" s="23">
        <v>14.5</v>
      </c>
      <c r="E1149" s="23">
        <v>0.15</v>
      </c>
      <c r="F1149" s="23"/>
      <c r="G1149" s="23">
        <f t="shared" si="151"/>
        <v>2.1749999999999998</v>
      </c>
      <c r="H1149" s="89" t="s">
        <v>14</v>
      </c>
    </row>
    <row r="1150" spans="1:8">
      <c r="A1150" s="2"/>
      <c r="B1150" s="5" t="s">
        <v>193</v>
      </c>
      <c r="C1150" s="43"/>
      <c r="D1150" s="23">
        <v>14.04</v>
      </c>
      <c r="E1150" s="23">
        <v>0.15</v>
      </c>
      <c r="F1150" s="23"/>
      <c r="G1150" s="23">
        <f t="shared" si="151"/>
        <v>2.1059999999999999</v>
      </c>
      <c r="H1150" s="89" t="s">
        <v>14</v>
      </c>
    </row>
    <row r="1151" spans="1:8">
      <c r="A1151" s="2"/>
      <c r="B1151" s="5" t="s">
        <v>194</v>
      </c>
      <c r="C1151" s="43"/>
      <c r="D1151" s="23">
        <v>13.78</v>
      </c>
      <c r="E1151" s="23">
        <v>0.15</v>
      </c>
      <c r="F1151" s="23"/>
      <c r="G1151" s="23">
        <f t="shared" si="151"/>
        <v>2.0669999999999997</v>
      </c>
      <c r="H1151" s="89" t="s">
        <v>14</v>
      </c>
    </row>
    <row r="1152" spans="1:8">
      <c r="A1152" s="2"/>
      <c r="B1152" s="5" t="s">
        <v>205</v>
      </c>
      <c r="C1152" s="43"/>
      <c r="D1152" s="23">
        <v>3.19</v>
      </c>
      <c r="E1152" s="23">
        <v>0.15</v>
      </c>
      <c r="F1152" s="23"/>
      <c r="G1152" s="23">
        <f t="shared" si="151"/>
        <v>0.47849999999999998</v>
      </c>
      <c r="H1152" s="89" t="s">
        <v>14</v>
      </c>
    </row>
    <row r="1153" spans="1:8">
      <c r="A1153" s="2"/>
      <c r="B1153" s="44" t="s">
        <v>206</v>
      </c>
      <c r="C1153" s="46"/>
      <c r="D1153" s="23">
        <v>3.73</v>
      </c>
      <c r="E1153" s="23">
        <v>0.15</v>
      </c>
      <c r="F1153" s="23"/>
      <c r="G1153" s="23">
        <f t="shared" si="151"/>
        <v>0.5595</v>
      </c>
      <c r="H1153" s="89" t="s">
        <v>14</v>
      </c>
    </row>
    <row r="1154" spans="1:8">
      <c r="A1154" s="2"/>
      <c r="B1154" s="44"/>
      <c r="C1154" s="46"/>
      <c r="D1154" s="23"/>
      <c r="E1154" s="23"/>
      <c r="F1154" s="23"/>
      <c r="G1154" s="23"/>
      <c r="H1154" s="89"/>
    </row>
    <row r="1155" spans="1:8">
      <c r="A1155" s="2"/>
      <c r="B1155" s="95" t="s">
        <v>323</v>
      </c>
      <c r="C1155" s="46"/>
      <c r="D1155" s="23"/>
      <c r="E1155" s="23"/>
      <c r="F1155" s="23"/>
      <c r="G1155" s="23"/>
      <c r="H1155" s="89"/>
    </row>
    <row r="1156" spans="1:8">
      <c r="A1156" s="2"/>
      <c r="B1156" s="44" t="s">
        <v>345</v>
      </c>
      <c r="C1156" s="46"/>
      <c r="D1156" s="23">
        <v>6.1</v>
      </c>
      <c r="E1156" s="23">
        <v>0.15</v>
      </c>
      <c r="F1156" s="23"/>
      <c r="G1156" s="23">
        <f t="shared" ref="G1156:G1163" si="152">D1156*E1156</f>
        <v>0.91499999999999992</v>
      </c>
      <c r="H1156" s="89" t="s">
        <v>14</v>
      </c>
    </row>
    <row r="1157" spans="1:8">
      <c r="A1157" s="2"/>
      <c r="B1157" s="44" t="s">
        <v>346</v>
      </c>
      <c r="C1157" s="46"/>
      <c r="D1157" s="23">
        <v>3</v>
      </c>
      <c r="E1157" s="23">
        <v>0.15</v>
      </c>
      <c r="F1157" s="23"/>
      <c r="G1157" s="23">
        <f t="shared" si="152"/>
        <v>0.44999999999999996</v>
      </c>
      <c r="H1157" s="89" t="s">
        <v>14</v>
      </c>
    </row>
    <row r="1158" spans="1:8">
      <c r="A1158" s="2"/>
      <c r="B1158" s="44" t="s">
        <v>347</v>
      </c>
      <c r="C1158" s="46"/>
      <c r="D1158" s="23">
        <v>5.6</v>
      </c>
      <c r="E1158" s="23">
        <v>0.15</v>
      </c>
      <c r="F1158" s="23"/>
      <c r="G1158" s="23">
        <f t="shared" si="152"/>
        <v>0.84</v>
      </c>
      <c r="H1158" s="89" t="s">
        <v>14</v>
      </c>
    </row>
    <row r="1159" spans="1:8">
      <c r="A1159" s="2"/>
      <c r="B1159" s="289" t="s">
        <v>349</v>
      </c>
      <c r="C1159" s="46"/>
      <c r="D1159" s="23">
        <v>2</v>
      </c>
      <c r="E1159" s="23">
        <v>0.15</v>
      </c>
      <c r="F1159" s="23"/>
      <c r="G1159" s="23">
        <f t="shared" si="152"/>
        <v>0.3</v>
      </c>
      <c r="H1159" s="89" t="s">
        <v>14</v>
      </c>
    </row>
    <row r="1160" spans="1:8">
      <c r="A1160" s="2"/>
      <c r="B1160" s="44" t="s">
        <v>348</v>
      </c>
      <c r="C1160" s="46"/>
      <c r="D1160" s="23">
        <v>4.5999999999999996</v>
      </c>
      <c r="E1160" s="23">
        <v>0.15</v>
      </c>
      <c r="F1160" s="23"/>
      <c r="G1160" s="23">
        <f t="shared" si="152"/>
        <v>0.69</v>
      </c>
      <c r="H1160" s="89" t="s">
        <v>14</v>
      </c>
    </row>
    <row r="1161" spans="1:8">
      <c r="A1161" s="2"/>
      <c r="B1161" s="44" t="s">
        <v>352</v>
      </c>
      <c r="C1161" s="46"/>
      <c r="D1161" s="23">
        <v>4</v>
      </c>
      <c r="E1161" s="23">
        <v>0.15</v>
      </c>
      <c r="F1161" s="23"/>
      <c r="G1161" s="23">
        <f t="shared" si="152"/>
        <v>0.6</v>
      </c>
      <c r="H1161" s="89" t="s">
        <v>14</v>
      </c>
    </row>
    <row r="1162" spans="1:8">
      <c r="A1162" s="2"/>
      <c r="B1162" s="44" t="s">
        <v>353</v>
      </c>
      <c r="C1162" s="46"/>
      <c r="D1162" s="23">
        <v>4</v>
      </c>
      <c r="E1162" s="23">
        <v>0.15</v>
      </c>
      <c r="F1162" s="23"/>
      <c r="G1162" s="23">
        <f t="shared" si="152"/>
        <v>0.6</v>
      </c>
      <c r="H1162" s="89" t="s">
        <v>14</v>
      </c>
    </row>
    <row r="1163" spans="1:8">
      <c r="A1163" s="2"/>
      <c r="B1163" s="44" t="s">
        <v>354</v>
      </c>
      <c r="C1163" s="46"/>
      <c r="D1163" s="23">
        <v>3.3</v>
      </c>
      <c r="E1163" s="23">
        <v>0.15</v>
      </c>
      <c r="F1163" s="23"/>
      <c r="G1163" s="23">
        <f t="shared" si="152"/>
        <v>0.49499999999999994</v>
      </c>
      <c r="H1163" s="89" t="s">
        <v>14</v>
      </c>
    </row>
    <row r="1164" spans="1:8">
      <c r="A1164" s="2"/>
      <c r="B1164" s="44"/>
      <c r="C1164" s="46"/>
      <c r="D1164" s="23"/>
      <c r="E1164" s="23"/>
      <c r="F1164" s="23"/>
      <c r="G1164" s="23"/>
      <c r="H1164" s="89"/>
    </row>
    <row r="1165" spans="1:8">
      <c r="A1165" s="2"/>
      <c r="B1165" s="95" t="s">
        <v>355</v>
      </c>
      <c r="C1165" s="46"/>
      <c r="D1165" s="23"/>
      <c r="E1165" s="23"/>
      <c r="F1165" s="23"/>
      <c r="G1165" s="23"/>
      <c r="H1165" s="89"/>
    </row>
    <row r="1166" spans="1:8">
      <c r="A1166" s="2"/>
      <c r="B1166" s="44" t="s">
        <v>356</v>
      </c>
      <c r="C1166" s="46"/>
      <c r="D1166" s="23">
        <v>4</v>
      </c>
      <c r="E1166" s="23">
        <v>0.15</v>
      </c>
      <c r="F1166" s="23"/>
      <c r="G1166" s="23">
        <f>D1166*E1166</f>
        <v>0.6</v>
      </c>
      <c r="H1166" s="89" t="s">
        <v>14</v>
      </c>
    </row>
    <row r="1167" spans="1:8">
      <c r="A1167" s="2"/>
      <c r="B1167" s="44" t="s">
        <v>357</v>
      </c>
      <c r="C1167" s="46"/>
      <c r="D1167" s="23">
        <v>3.4</v>
      </c>
      <c r="E1167" s="23">
        <v>0.15</v>
      </c>
      <c r="F1167" s="23"/>
      <c r="G1167" s="23">
        <f>D1167*E1167</f>
        <v>0.51</v>
      </c>
      <c r="H1167" s="89" t="s">
        <v>14</v>
      </c>
    </row>
    <row r="1168" spans="1:8">
      <c r="A1168" s="2"/>
      <c r="B1168" s="44" t="s">
        <v>358</v>
      </c>
      <c r="C1168" s="46"/>
      <c r="D1168" s="23">
        <v>2.7</v>
      </c>
      <c r="E1168" s="23">
        <v>0.15</v>
      </c>
      <c r="F1168" s="23"/>
      <c r="G1168" s="23">
        <f>D1168*E1168</f>
        <v>0.40500000000000003</v>
      </c>
      <c r="H1168" s="89" t="s">
        <v>14</v>
      </c>
    </row>
    <row r="1169" spans="1:9">
      <c r="A1169" s="2"/>
      <c r="B1169" s="44" t="s">
        <v>359</v>
      </c>
      <c r="C1169" s="46"/>
      <c r="D1169" s="23">
        <v>2.9</v>
      </c>
      <c r="E1169" s="23">
        <v>0.15</v>
      </c>
      <c r="F1169" s="23"/>
      <c r="G1169" s="23">
        <f>D1169*E1169</f>
        <v>0.435</v>
      </c>
      <c r="H1169" s="89" t="s">
        <v>14</v>
      </c>
    </row>
    <row r="1170" spans="1:9">
      <c r="A1170" s="2"/>
      <c r="B1170" s="44" t="s">
        <v>353</v>
      </c>
      <c r="C1170" s="46"/>
      <c r="D1170" s="23">
        <v>2.7</v>
      </c>
      <c r="E1170" s="23">
        <v>0.15</v>
      </c>
      <c r="F1170" s="23"/>
      <c r="G1170" s="23">
        <f>D1170*E1170</f>
        <v>0.40500000000000003</v>
      </c>
      <c r="H1170" s="89" t="s">
        <v>14</v>
      </c>
    </row>
    <row r="1171" spans="1:9">
      <c r="A1171" s="2"/>
      <c r="B1171" s="44"/>
      <c r="C1171" s="46"/>
      <c r="D1171" s="23"/>
      <c r="E1171" s="23"/>
      <c r="F1171" s="23"/>
      <c r="G1171" s="23"/>
      <c r="H1171" s="89"/>
    </row>
    <row r="1172" spans="1:9">
      <c r="A1172" s="2"/>
      <c r="B1172" s="3"/>
      <c r="C1172" s="46"/>
      <c r="D1172" s="58"/>
      <c r="E1172" s="58"/>
      <c r="F1172" s="59"/>
      <c r="G1172" s="58"/>
      <c r="H1172" s="2"/>
    </row>
    <row r="1173" spans="1:9" ht="28.5">
      <c r="A1173" s="2"/>
      <c r="B1173" s="45" t="s">
        <v>114</v>
      </c>
      <c r="C1173" s="37"/>
      <c r="D1173" s="4"/>
      <c r="E1173" s="2"/>
      <c r="F1173" s="4"/>
      <c r="G1173" s="4">
        <v>5.93</v>
      </c>
      <c r="H1173" s="2" t="s">
        <v>14</v>
      </c>
    </row>
    <row r="1174" spans="1:9">
      <c r="A1174" s="2"/>
      <c r="B1174" s="2"/>
      <c r="C1174" s="37"/>
      <c r="D1174" s="4"/>
      <c r="E1174" s="4"/>
      <c r="F1174" s="4"/>
      <c r="G1174" s="50"/>
      <c r="H1174" s="2"/>
      <c r="I1174" s="91"/>
    </row>
    <row r="1175" spans="1:9">
      <c r="A1175" s="2"/>
      <c r="B1175" s="42" t="s">
        <v>115</v>
      </c>
      <c r="C1175" s="46"/>
      <c r="D1175" s="42"/>
      <c r="E1175" s="42"/>
      <c r="F1175" s="47"/>
      <c r="G1175" s="47">
        <f>SUM(G1131:G1174)</f>
        <v>47.248249999999999</v>
      </c>
      <c r="H1175" s="42" t="s">
        <v>14</v>
      </c>
    </row>
    <row r="1176" spans="1:9">
      <c r="A1176" s="2"/>
      <c r="B1176" s="42"/>
      <c r="C1176" s="46"/>
      <c r="D1176" s="42"/>
      <c r="E1176" s="42"/>
      <c r="F1176" s="48"/>
      <c r="G1176" s="47"/>
      <c r="H1176" s="42"/>
    </row>
    <row r="1177" spans="1:9">
      <c r="A1177" s="2"/>
      <c r="B1177" s="42"/>
      <c r="C1177" s="46"/>
      <c r="D1177" s="42"/>
      <c r="E1177" s="42"/>
      <c r="F1177" s="48"/>
      <c r="G1177" s="47"/>
      <c r="H1177" s="42"/>
    </row>
    <row r="1178" spans="1:9">
      <c r="A1178" s="2"/>
      <c r="B1178" s="42"/>
      <c r="C1178" s="46"/>
      <c r="D1178" s="42"/>
      <c r="E1178" s="42"/>
      <c r="F1178" s="47"/>
      <c r="G1178" s="47"/>
      <c r="H1178" s="42"/>
    </row>
    <row r="1179" spans="1:9" ht="74.25" customHeight="1">
      <c r="A1179" s="2" t="str">
        <f>'Abstract For Hospital'!A28</f>
        <v>B8</v>
      </c>
      <c r="B1179" s="382" t="str">
        <f>'Abstract For Hospital'!B28</f>
        <v>Providing and laying Ceramic glazed floor tiles of size 300x300 mm(thickness to be specified by the manufacturer) of 1st quality conforming to IS : 15622 of approved make in colours such as White, Ivory, Grey, Fume Red Brown, laid on 20 mm thick cement mortar 1:4 (1 Cement : 4 Coarse sand), Jointing with grey cement slurry @ 3.3 kg/sqm including pointing the joints with white cement and matching pigment etc., complete.</v>
      </c>
      <c r="C1179" s="387"/>
      <c r="D1179" s="387"/>
      <c r="E1179" s="387"/>
      <c r="F1179" s="387"/>
      <c r="G1179" s="387"/>
      <c r="H1179" s="388"/>
    </row>
    <row r="1180" spans="1:9">
      <c r="A1180" s="2"/>
      <c r="B1180" s="111"/>
      <c r="C1180" s="112"/>
      <c r="D1180" s="112"/>
      <c r="E1180" s="112"/>
      <c r="F1180" s="112"/>
      <c r="G1180" s="112"/>
      <c r="H1180" s="113"/>
    </row>
    <row r="1181" spans="1:9">
      <c r="A1181" s="23"/>
      <c r="B1181" s="5" t="s">
        <v>225</v>
      </c>
      <c r="C1181" s="23"/>
      <c r="D1181" s="23"/>
      <c r="E1181" s="23"/>
      <c r="F1181" s="23"/>
      <c r="G1181" s="23"/>
      <c r="H1181" s="23"/>
    </row>
    <row r="1182" spans="1:9">
      <c r="A1182" s="23"/>
      <c r="B1182" s="5" t="s">
        <v>118</v>
      </c>
      <c r="C1182" s="23"/>
      <c r="D1182" s="23">
        <v>12.19</v>
      </c>
      <c r="E1182" s="23">
        <v>2.4</v>
      </c>
      <c r="F1182" s="23"/>
      <c r="G1182" s="23">
        <v>58.59</v>
      </c>
      <c r="H1182" s="23" t="s">
        <v>14</v>
      </c>
    </row>
    <row r="1183" spans="1:9">
      <c r="A1183" s="23"/>
      <c r="B1183" s="5" t="s">
        <v>119</v>
      </c>
      <c r="C1183" s="23"/>
      <c r="D1183" s="23">
        <v>6.09</v>
      </c>
      <c r="E1183" s="23">
        <v>2.4</v>
      </c>
      <c r="F1183" s="23"/>
      <c r="G1183" s="23">
        <v>21.619499999999999</v>
      </c>
      <c r="H1183" s="23" t="s">
        <v>14</v>
      </c>
    </row>
    <row r="1184" spans="1:9">
      <c r="A1184" s="23"/>
      <c r="B1184" s="5" t="s">
        <v>120</v>
      </c>
      <c r="C1184" s="23"/>
      <c r="D1184" s="23">
        <v>12.19</v>
      </c>
      <c r="E1184" s="23">
        <v>2.4</v>
      </c>
      <c r="F1184" s="23"/>
      <c r="G1184" s="23">
        <v>26.330400000000001</v>
      </c>
      <c r="H1184" s="23" t="s">
        <v>14</v>
      </c>
    </row>
    <row r="1185" spans="1:8">
      <c r="A1185" s="23"/>
      <c r="B1185" s="5" t="s">
        <v>121</v>
      </c>
      <c r="C1185" s="23"/>
      <c r="D1185" s="23">
        <v>6.09</v>
      </c>
      <c r="E1185" s="23">
        <v>2.4</v>
      </c>
      <c r="F1185" s="23"/>
      <c r="G1185" s="23">
        <v>21.619499999999999</v>
      </c>
      <c r="H1185" s="23" t="s">
        <v>14</v>
      </c>
    </row>
    <row r="1186" spans="1:8">
      <c r="A1186" s="23"/>
      <c r="B1186" s="5"/>
      <c r="C1186" s="23"/>
      <c r="D1186" s="23"/>
      <c r="E1186" s="23"/>
      <c r="F1186" s="23"/>
      <c r="G1186" s="23"/>
      <c r="H1186" s="23"/>
    </row>
    <row r="1187" spans="1:8">
      <c r="A1187" s="23"/>
      <c r="B1187" s="5" t="s">
        <v>175</v>
      </c>
      <c r="C1187" s="23"/>
      <c r="D1187" s="23"/>
      <c r="E1187" s="3"/>
      <c r="F1187" s="23"/>
      <c r="G1187" s="23"/>
      <c r="H1187" s="23"/>
    </row>
    <row r="1188" spans="1:8">
      <c r="A1188" s="23"/>
      <c r="B1188" s="5" t="s">
        <v>118</v>
      </c>
      <c r="C1188" s="23"/>
      <c r="D1188" s="23">
        <v>11.914999999999999</v>
      </c>
      <c r="E1188" s="23">
        <v>2.4</v>
      </c>
      <c r="F1188" s="23"/>
      <c r="G1188" s="23">
        <v>25.7364</v>
      </c>
      <c r="H1188" s="23" t="s">
        <v>14</v>
      </c>
    </row>
    <row r="1189" spans="1:8">
      <c r="A1189" s="23"/>
      <c r="B1189" s="5" t="s">
        <v>119</v>
      </c>
      <c r="C1189" s="23"/>
      <c r="D1189" s="23">
        <v>6.09</v>
      </c>
      <c r="E1189" s="23">
        <v>2.4</v>
      </c>
      <c r="F1189" s="23"/>
      <c r="G1189" s="23">
        <v>21.619499999999999</v>
      </c>
      <c r="H1189" s="23" t="s">
        <v>14</v>
      </c>
    </row>
    <row r="1190" spans="1:8">
      <c r="A1190" s="23"/>
      <c r="B1190" s="5" t="s">
        <v>120</v>
      </c>
      <c r="C1190" s="23"/>
      <c r="D1190" s="23">
        <v>11.92</v>
      </c>
      <c r="E1190" s="23">
        <v>2.4</v>
      </c>
      <c r="F1190" s="23"/>
      <c r="G1190" s="23">
        <v>25.747200000000003</v>
      </c>
      <c r="H1190" s="23" t="s">
        <v>14</v>
      </c>
    </row>
    <row r="1191" spans="1:8">
      <c r="A1191" s="23"/>
      <c r="B1191" s="5" t="s">
        <v>121</v>
      </c>
      <c r="C1191" s="23"/>
      <c r="D1191" s="23">
        <v>6.09</v>
      </c>
      <c r="E1191" s="23">
        <v>2.4</v>
      </c>
      <c r="F1191" s="23"/>
      <c r="G1191" s="23">
        <v>21.619499999999999</v>
      </c>
      <c r="H1191" s="23" t="s">
        <v>14</v>
      </c>
    </row>
    <row r="1192" spans="1:8">
      <c r="A1192" s="23"/>
      <c r="B1192" s="23"/>
      <c r="C1192" s="23"/>
      <c r="D1192" s="23"/>
      <c r="E1192" s="5"/>
      <c r="F1192" s="23"/>
      <c r="G1192" s="23"/>
      <c r="H1192" s="23"/>
    </row>
    <row r="1193" spans="1:8">
      <c r="A1193" s="23"/>
      <c r="B1193" s="5" t="s">
        <v>226</v>
      </c>
      <c r="C1193" s="23"/>
      <c r="D1193" s="23"/>
      <c r="E1193" s="5"/>
      <c r="F1193" s="23"/>
      <c r="G1193" s="23"/>
      <c r="H1193" s="23"/>
    </row>
    <row r="1194" spans="1:8">
      <c r="A1194" s="23"/>
      <c r="B1194" s="5" t="s">
        <v>118</v>
      </c>
      <c r="C1194" s="23"/>
      <c r="D1194" s="23">
        <v>8.59</v>
      </c>
      <c r="E1194" s="23">
        <v>2.4</v>
      </c>
      <c r="F1194" s="23"/>
      <c r="G1194" s="23">
        <v>18.554400000000001</v>
      </c>
      <c r="H1194" s="23" t="s">
        <v>14</v>
      </c>
    </row>
    <row r="1195" spans="1:8">
      <c r="A1195" s="23"/>
      <c r="B1195" s="5" t="s">
        <v>119</v>
      </c>
      <c r="C1195" s="23"/>
      <c r="D1195" s="23">
        <v>2.92</v>
      </c>
      <c r="E1195" s="23">
        <v>2.4</v>
      </c>
      <c r="F1195" s="23"/>
      <c r="G1195" s="23">
        <v>2.9491999999999998</v>
      </c>
      <c r="H1195" s="23" t="s">
        <v>14</v>
      </c>
    </row>
    <row r="1196" spans="1:8">
      <c r="A1196" s="23"/>
      <c r="B1196" s="5" t="s">
        <v>120</v>
      </c>
      <c r="C1196" s="23"/>
      <c r="D1196" s="23">
        <v>8.59</v>
      </c>
      <c r="E1196" s="23">
        <v>2.4</v>
      </c>
      <c r="F1196" s="23"/>
      <c r="G1196" s="23">
        <v>18.554400000000001</v>
      </c>
      <c r="H1196" s="23" t="s">
        <v>14</v>
      </c>
    </row>
    <row r="1197" spans="1:8">
      <c r="A1197" s="23"/>
      <c r="B1197" s="5" t="s">
        <v>121</v>
      </c>
      <c r="C1197" s="23"/>
      <c r="D1197" s="23">
        <v>1.04</v>
      </c>
      <c r="E1197" s="23">
        <v>2.4</v>
      </c>
      <c r="F1197" s="23"/>
      <c r="G1197" s="23">
        <v>1.0504</v>
      </c>
      <c r="H1197" s="23" t="s">
        <v>14</v>
      </c>
    </row>
    <row r="1198" spans="1:8">
      <c r="A1198" s="23"/>
      <c r="B1198" s="5"/>
      <c r="C1198" s="23"/>
      <c r="D1198" s="23"/>
      <c r="E1198" s="3"/>
      <c r="F1198" s="23"/>
      <c r="G1198" s="23"/>
      <c r="H1198" s="23"/>
    </row>
    <row r="1199" spans="1:8">
      <c r="A1199" s="23"/>
      <c r="B1199" s="5" t="s">
        <v>228</v>
      </c>
      <c r="C1199" s="23"/>
      <c r="D1199" s="23"/>
      <c r="E1199" s="5"/>
      <c r="F1199" s="23"/>
      <c r="G1199" s="23"/>
      <c r="H1199" s="23"/>
    </row>
    <row r="1200" spans="1:8">
      <c r="A1200" s="23"/>
      <c r="B1200" s="5" t="s">
        <v>118</v>
      </c>
      <c r="C1200" s="23"/>
      <c r="D1200" s="23">
        <v>2.64</v>
      </c>
      <c r="E1200" s="23">
        <v>2.4</v>
      </c>
      <c r="F1200" s="23"/>
      <c r="G1200" s="23">
        <v>5.7024000000000008</v>
      </c>
      <c r="H1200" s="23" t="s">
        <v>14</v>
      </c>
    </row>
    <row r="1201" spans="1:8">
      <c r="A1201" s="23"/>
      <c r="B1201" s="5" t="s">
        <v>119</v>
      </c>
      <c r="C1201" s="23"/>
      <c r="D1201" s="23">
        <v>3.84</v>
      </c>
      <c r="E1201" s="23">
        <v>2.4</v>
      </c>
      <c r="F1201" s="23"/>
      <c r="G1201" s="23">
        <v>13.632</v>
      </c>
      <c r="H1201" s="23" t="s">
        <v>14</v>
      </c>
    </row>
    <row r="1202" spans="1:8">
      <c r="A1202" s="23"/>
      <c r="B1202" s="5" t="s">
        <v>120</v>
      </c>
      <c r="C1202" s="23"/>
      <c r="D1202" s="23">
        <v>2.64</v>
      </c>
      <c r="E1202" s="23">
        <v>2.4</v>
      </c>
      <c r="F1202" s="23"/>
      <c r="G1202" s="23">
        <v>9.3719999999999999</v>
      </c>
      <c r="H1202" s="23" t="s">
        <v>14</v>
      </c>
    </row>
    <row r="1203" spans="1:8">
      <c r="A1203" s="23"/>
      <c r="B1203" s="5" t="s">
        <v>121</v>
      </c>
      <c r="C1203" s="23"/>
      <c r="D1203" s="23">
        <v>3.84</v>
      </c>
      <c r="E1203" s="23">
        <v>2.4</v>
      </c>
      <c r="F1203" s="23"/>
      <c r="G1203" s="23">
        <v>13.632</v>
      </c>
      <c r="H1203" s="23" t="s">
        <v>14</v>
      </c>
    </row>
    <row r="1204" spans="1:8">
      <c r="A1204" s="23"/>
      <c r="B1204" s="5"/>
      <c r="C1204" s="23"/>
      <c r="D1204" s="23"/>
      <c r="E1204" s="23"/>
      <c r="F1204" s="23"/>
      <c r="G1204" s="23"/>
      <c r="H1204" s="23"/>
    </row>
    <row r="1205" spans="1:8" ht="28.5">
      <c r="A1205" s="23"/>
      <c r="B1205" s="5" t="s">
        <v>229</v>
      </c>
      <c r="C1205" s="23"/>
      <c r="D1205" s="23"/>
      <c r="E1205" s="5"/>
      <c r="F1205" s="23"/>
      <c r="G1205" s="23"/>
      <c r="H1205" s="23"/>
    </row>
    <row r="1206" spans="1:8">
      <c r="A1206" s="23"/>
      <c r="B1206" s="5" t="s">
        <v>118</v>
      </c>
      <c r="C1206" s="23"/>
      <c r="D1206" s="23">
        <v>7.51</v>
      </c>
      <c r="E1206" s="23">
        <v>2.4</v>
      </c>
      <c r="F1206" s="23"/>
      <c r="G1206" s="23">
        <v>2.4032</v>
      </c>
      <c r="H1206" s="23" t="s">
        <v>14</v>
      </c>
    </row>
    <row r="1207" spans="1:8">
      <c r="A1207" s="23"/>
      <c r="B1207" s="5" t="s">
        <v>119</v>
      </c>
      <c r="C1207" s="23"/>
      <c r="D1207" s="23">
        <v>2.96</v>
      </c>
      <c r="E1207" s="23">
        <v>2.4</v>
      </c>
      <c r="F1207" s="23"/>
      <c r="G1207" s="23">
        <v>2.9895999999999998</v>
      </c>
      <c r="H1207" s="23" t="s">
        <v>14</v>
      </c>
    </row>
    <row r="1208" spans="1:8">
      <c r="A1208" s="23"/>
      <c r="B1208" s="5" t="s">
        <v>120</v>
      </c>
      <c r="C1208" s="23"/>
      <c r="D1208" s="23">
        <v>7.51</v>
      </c>
      <c r="E1208" s="23">
        <v>2.4</v>
      </c>
      <c r="F1208" s="23"/>
      <c r="G1208" s="23">
        <v>16.221600000000002</v>
      </c>
      <c r="H1208" s="23" t="s">
        <v>14</v>
      </c>
    </row>
    <row r="1209" spans="1:8">
      <c r="A1209" s="23"/>
      <c r="B1209" s="5" t="s">
        <v>121</v>
      </c>
      <c r="C1209" s="23"/>
      <c r="D1209" s="23">
        <v>2.96</v>
      </c>
      <c r="E1209" s="23">
        <v>2.4</v>
      </c>
      <c r="F1209" s="23"/>
      <c r="G1209" s="23">
        <v>2.9895999999999998</v>
      </c>
      <c r="H1209" s="23" t="s">
        <v>14</v>
      </c>
    </row>
    <row r="1210" spans="1:8">
      <c r="A1210" s="23"/>
      <c r="B1210" s="5"/>
      <c r="C1210" s="23"/>
      <c r="D1210" s="23"/>
      <c r="E1210" s="3"/>
      <c r="F1210" s="23"/>
      <c r="G1210" s="23"/>
      <c r="H1210" s="23"/>
    </row>
    <row r="1211" spans="1:8">
      <c r="A1211" s="23"/>
      <c r="B1211" s="5" t="s">
        <v>176</v>
      </c>
      <c r="C1211" s="23"/>
      <c r="D1211" s="23"/>
      <c r="E1211" s="49"/>
      <c r="F1211" s="23"/>
      <c r="G1211" s="23"/>
      <c r="H1211" s="23"/>
    </row>
    <row r="1212" spans="1:8">
      <c r="A1212" s="23"/>
      <c r="B1212" s="5" t="s">
        <v>118</v>
      </c>
      <c r="C1212" s="23"/>
      <c r="D1212" s="23">
        <v>2.71</v>
      </c>
      <c r="E1212" s="23">
        <v>2.4</v>
      </c>
      <c r="F1212" s="23"/>
      <c r="G1212" s="23">
        <v>5.8536000000000001</v>
      </c>
      <c r="H1212" s="23" t="s">
        <v>14</v>
      </c>
    </row>
    <row r="1213" spans="1:8">
      <c r="A1213" s="23"/>
      <c r="B1213" s="5" t="s">
        <v>119</v>
      </c>
      <c r="C1213" s="23"/>
      <c r="D1213" s="23">
        <v>4.1399999999999997</v>
      </c>
      <c r="E1213" s="23">
        <v>2.4</v>
      </c>
      <c r="F1213" s="23"/>
      <c r="G1213" s="23">
        <v>14.696999999999997</v>
      </c>
      <c r="H1213" s="23" t="s">
        <v>14</v>
      </c>
    </row>
    <row r="1214" spans="1:8">
      <c r="A1214" s="23"/>
      <c r="B1214" s="5" t="s">
        <v>120</v>
      </c>
      <c r="C1214" s="23"/>
      <c r="D1214" s="23">
        <v>2.71</v>
      </c>
      <c r="E1214" s="23">
        <v>2.4</v>
      </c>
      <c r="F1214" s="23"/>
      <c r="G1214" s="23">
        <v>5.8536000000000001</v>
      </c>
      <c r="H1214" s="23" t="s">
        <v>14</v>
      </c>
    </row>
    <row r="1215" spans="1:8">
      <c r="A1215" s="23"/>
      <c r="B1215" s="5" t="s">
        <v>121</v>
      </c>
      <c r="C1215" s="23"/>
      <c r="D1215" s="23">
        <v>4.1399999999999997</v>
      </c>
      <c r="E1215" s="23">
        <v>2.4</v>
      </c>
      <c r="F1215" s="23"/>
      <c r="G1215" s="23">
        <v>14.696999999999997</v>
      </c>
      <c r="H1215" s="23" t="s">
        <v>14</v>
      </c>
    </row>
    <row r="1216" spans="1:8">
      <c r="A1216" s="23"/>
      <c r="B1216" s="5"/>
      <c r="C1216" s="23"/>
      <c r="D1216" s="23"/>
      <c r="E1216" s="23"/>
      <c r="F1216" s="23"/>
      <c r="G1216" s="23"/>
      <c r="H1216" s="23"/>
    </row>
    <row r="1217" spans="1:8">
      <c r="A1217" s="2"/>
      <c r="B1217" s="5" t="s">
        <v>197</v>
      </c>
      <c r="C1217" s="43"/>
      <c r="D1217" s="23">
        <v>1.0049999999999999</v>
      </c>
      <c r="E1217" s="23">
        <v>2.0099999999999998</v>
      </c>
      <c r="F1217" s="23"/>
      <c r="G1217" s="23">
        <f>D1217*E1217</f>
        <v>2.0200499999999995</v>
      </c>
      <c r="H1217" s="2" t="s">
        <v>14</v>
      </c>
    </row>
    <row r="1218" spans="1:8">
      <c r="A1218" s="2"/>
      <c r="B1218" s="5" t="s">
        <v>196</v>
      </c>
      <c r="C1218" s="43"/>
      <c r="D1218" s="23">
        <v>2.76</v>
      </c>
      <c r="E1218" s="23">
        <v>2.96</v>
      </c>
      <c r="F1218" s="23"/>
      <c r="G1218" s="23">
        <f t="shared" ref="G1218:G1229" si="153">D1218*E1218</f>
        <v>8.1695999999999991</v>
      </c>
      <c r="H1218" s="2" t="s">
        <v>14</v>
      </c>
    </row>
    <row r="1219" spans="1:8">
      <c r="A1219" s="2"/>
      <c r="B1219" s="5" t="s">
        <v>231</v>
      </c>
      <c r="C1219" s="43"/>
      <c r="D1219" s="23">
        <v>1.28</v>
      </c>
      <c r="E1219" s="23">
        <v>2.92</v>
      </c>
      <c r="F1219" s="23"/>
      <c r="G1219" s="23">
        <f t="shared" si="153"/>
        <v>3.7376</v>
      </c>
      <c r="H1219" s="2" t="s">
        <v>14</v>
      </c>
    </row>
    <row r="1220" spans="1:8">
      <c r="A1220" s="2"/>
      <c r="B1220" s="5" t="s">
        <v>232</v>
      </c>
      <c r="C1220" s="43"/>
      <c r="D1220" s="23">
        <v>2.75</v>
      </c>
      <c r="E1220" s="23">
        <v>2.65</v>
      </c>
      <c r="F1220" s="23"/>
      <c r="G1220" s="23">
        <f t="shared" si="153"/>
        <v>7.2874999999999996</v>
      </c>
      <c r="H1220" s="2" t="s">
        <v>14</v>
      </c>
    </row>
    <row r="1221" spans="1:8">
      <c r="A1221" s="2"/>
      <c r="B1221" s="5" t="s">
        <v>233</v>
      </c>
      <c r="C1221" s="43"/>
      <c r="D1221" s="3">
        <v>1.1599999999999999</v>
      </c>
      <c r="E1221" s="3">
        <v>2.99</v>
      </c>
      <c r="F1221" s="23"/>
      <c r="G1221" s="23">
        <f t="shared" si="153"/>
        <v>3.4683999999999999</v>
      </c>
      <c r="H1221" s="2" t="s">
        <v>14</v>
      </c>
    </row>
    <row r="1222" spans="1:8">
      <c r="A1222" s="2"/>
      <c r="B1222" s="5" t="s">
        <v>200</v>
      </c>
      <c r="C1222" s="43"/>
      <c r="D1222" s="3">
        <v>1.47</v>
      </c>
      <c r="E1222" s="3">
        <v>2.5099999999999998</v>
      </c>
      <c r="F1222" s="23"/>
      <c r="G1222" s="23">
        <f t="shared" si="153"/>
        <v>3.6896999999999998</v>
      </c>
      <c r="H1222" s="2" t="s">
        <v>14</v>
      </c>
    </row>
    <row r="1223" spans="1:8">
      <c r="A1223" s="2"/>
      <c r="B1223" s="5" t="s">
        <v>230</v>
      </c>
      <c r="C1223" s="43"/>
      <c r="D1223" s="23">
        <v>1.5</v>
      </c>
      <c r="E1223" s="23">
        <v>3.1</v>
      </c>
      <c r="F1223" s="23"/>
      <c r="G1223" s="23">
        <f t="shared" si="153"/>
        <v>4.6500000000000004</v>
      </c>
      <c r="H1223" s="2" t="s">
        <v>14</v>
      </c>
    </row>
    <row r="1224" spans="1:8">
      <c r="A1224" s="2"/>
      <c r="B1224" s="5" t="s">
        <v>201</v>
      </c>
      <c r="C1224" s="43"/>
      <c r="D1224" s="23">
        <v>3</v>
      </c>
      <c r="E1224" s="23">
        <v>1.7</v>
      </c>
      <c r="F1224" s="23"/>
      <c r="G1224" s="23">
        <f t="shared" si="153"/>
        <v>5.0999999999999996</v>
      </c>
      <c r="H1224" s="2" t="s">
        <v>14</v>
      </c>
    </row>
    <row r="1225" spans="1:8">
      <c r="A1225" s="2"/>
      <c r="B1225" s="5" t="s">
        <v>207</v>
      </c>
      <c r="C1225" s="43"/>
      <c r="D1225" s="23">
        <v>2.52</v>
      </c>
      <c r="E1225" s="23">
        <v>1.58</v>
      </c>
      <c r="F1225" s="23"/>
      <c r="G1225" s="23">
        <f t="shared" si="153"/>
        <v>3.9816000000000003</v>
      </c>
      <c r="H1225" s="2" t="s">
        <v>14</v>
      </c>
    </row>
    <row r="1226" spans="1:8">
      <c r="A1226" s="2"/>
      <c r="B1226" s="5"/>
      <c r="C1226" s="43"/>
      <c r="D1226" s="23"/>
      <c r="E1226" s="23"/>
      <c r="F1226" s="23"/>
      <c r="G1226" s="23"/>
      <c r="H1226" s="2" t="s">
        <v>14</v>
      </c>
    </row>
    <row r="1227" spans="1:8">
      <c r="A1227" s="2"/>
      <c r="B1227" s="5" t="s">
        <v>235</v>
      </c>
      <c r="C1227" s="43"/>
      <c r="D1227" s="23">
        <v>1.5</v>
      </c>
      <c r="E1227" s="23">
        <v>1.32</v>
      </c>
      <c r="F1227" s="23"/>
      <c r="G1227" s="23">
        <f t="shared" si="153"/>
        <v>1.98</v>
      </c>
      <c r="H1227" s="2" t="s">
        <v>14</v>
      </c>
    </row>
    <row r="1228" spans="1:8">
      <c r="A1228" s="2"/>
      <c r="B1228" s="5" t="s">
        <v>236</v>
      </c>
      <c r="C1228" s="43"/>
      <c r="D1228" s="23">
        <v>1.5</v>
      </c>
      <c r="E1228" s="23">
        <v>1</v>
      </c>
      <c r="F1228" s="23"/>
      <c r="G1228" s="23">
        <f t="shared" si="153"/>
        <v>1.5</v>
      </c>
      <c r="H1228" s="2" t="s">
        <v>14</v>
      </c>
    </row>
    <row r="1229" spans="1:8">
      <c r="A1229" s="2"/>
      <c r="B1229" s="5" t="s">
        <v>195</v>
      </c>
      <c r="C1229" s="43"/>
      <c r="D1229" s="23">
        <v>1.835</v>
      </c>
      <c r="E1229" s="23">
        <v>1.5</v>
      </c>
      <c r="F1229" s="23"/>
      <c r="G1229" s="23">
        <f t="shared" si="153"/>
        <v>2.7524999999999999</v>
      </c>
      <c r="H1229" s="2" t="s">
        <v>14</v>
      </c>
    </row>
    <row r="1230" spans="1:8">
      <c r="A1230" s="2"/>
      <c r="B1230" s="42"/>
      <c r="C1230" s="46"/>
      <c r="D1230" s="60"/>
      <c r="E1230" s="60"/>
      <c r="F1230" s="59"/>
      <c r="G1230" s="58"/>
      <c r="H1230" s="2"/>
    </row>
    <row r="1231" spans="1:8">
      <c r="A1231" s="2"/>
      <c r="B1231" s="95" t="s">
        <v>208</v>
      </c>
      <c r="C1231" s="46"/>
      <c r="D1231" s="60"/>
      <c r="E1231" s="60"/>
      <c r="F1231" s="59"/>
      <c r="G1231" s="58"/>
      <c r="H1231" s="2"/>
    </row>
    <row r="1232" spans="1:8">
      <c r="A1232" s="2"/>
      <c r="B1232" s="5" t="s">
        <v>197</v>
      </c>
      <c r="C1232" s="43"/>
      <c r="D1232" s="23"/>
      <c r="E1232" s="23"/>
      <c r="F1232" s="23"/>
      <c r="G1232" s="23"/>
      <c r="H1232" s="2"/>
    </row>
    <row r="1233" spans="1:8">
      <c r="A1233" s="2"/>
      <c r="B1233" s="5" t="s">
        <v>118</v>
      </c>
      <c r="C1233" s="43"/>
      <c r="D1233" s="23">
        <v>1.0049999999999999</v>
      </c>
      <c r="E1233" s="23">
        <v>2.2999999999999998</v>
      </c>
      <c r="F1233" s="23"/>
      <c r="G1233" s="23">
        <f t="shared" ref="G1233:G1289" si="154">D1233*E1233</f>
        <v>2.3114999999999997</v>
      </c>
      <c r="H1233" s="2" t="s">
        <v>14</v>
      </c>
    </row>
    <row r="1234" spans="1:8">
      <c r="A1234" s="2"/>
      <c r="B1234" s="5" t="s">
        <v>119</v>
      </c>
      <c r="C1234" s="43"/>
      <c r="D1234" s="23">
        <v>2.0099999999999998</v>
      </c>
      <c r="E1234" s="23">
        <v>2.2999999999999998</v>
      </c>
      <c r="F1234" s="23"/>
      <c r="G1234" s="23">
        <f t="shared" si="154"/>
        <v>4.6229999999999993</v>
      </c>
      <c r="H1234" s="2" t="s">
        <v>14</v>
      </c>
    </row>
    <row r="1235" spans="1:8">
      <c r="A1235" s="2"/>
      <c r="B1235" s="5" t="s">
        <v>120</v>
      </c>
      <c r="C1235" s="43"/>
      <c r="D1235" s="23">
        <v>1.0049999999999999</v>
      </c>
      <c r="E1235" s="23">
        <v>2.2999999999999998</v>
      </c>
      <c r="F1235" s="23"/>
      <c r="G1235" s="23">
        <f t="shared" si="154"/>
        <v>2.3114999999999997</v>
      </c>
      <c r="H1235" s="2" t="s">
        <v>14</v>
      </c>
    </row>
    <row r="1236" spans="1:8">
      <c r="A1236" s="2"/>
      <c r="B1236" s="5" t="s">
        <v>121</v>
      </c>
      <c r="C1236" s="43"/>
      <c r="D1236" s="23">
        <v>2.0099999999999998</v>
      </c>
      <c r="E1236" s="23">
        <v>2.2999999999999998</v>
      </c>
      <c r="F1236" s="23"/>
      <c r="G1236" s="23">
        <f t="shared" si="154"/>
        <v>4.6229999999999993</v>
      </c>
      <c r="H1236" s="2" t="s">
        <v>14</v>
      </c>
    </row>
    <row r="1237" spans="1:8">
      <c r="A1237" s="2"/>
      <c r="B1237" s="5"/>
      <c r="C1237" s="43"/>
      <c r="D1237" s="23"/>
      <c r="E1237" s="23"/>
      <c r="F1237" s="23"/>
      <c r="G1237" s="23"/>
      <c r="H1237" s="2"/>
    </row>
    <row r="1238" spans="1:8">
      <c r="A1238" s="2"/>
      <c r="B1238" s="5" t="s">
        <v>196</v>
      </c>
      <c r="C1238" s="43"/>
      <c r="D1238" s="23"/>
      <c r="F1238" s="23"/>
      <c r="G1238" s="23"/>
      <c r="H1238" s="2"/>
    </row>
    <row r="1239" spans="1:8">
      <c r="A1239" s="2"/>
      <c r="B1239" s="5" t="s">
        <v>118</v>
      </c>
      <c r="C1239" s="43"/>
      <c r="D1239" s="23">
        <v>2.96</v>
      </c>
      <c r="E1239" s="23">
        <v>2.2999999999999998</v>
      </c>
      <c r="F1239" s="23"/>
      <c r="G1239" s="23">
        <f>D1239*E1239</f>
        <v>6.8079999999999998</v>
      </c>
      <c r="H1239" s="2" t="s">
        <v>14</v>
      </c>
    </row>
    <row r="1240" spans="1:8">
      <c r="A1240" s="2"/>
      <c r="B1240" s="5" t="s">
        <v>119</v>
      </c>
      <c r="C1240" s="43"/>
      <c r="D1240" s="23">
        <v>2.76</v>
      </c>
      <c r="E1240" s="23">
        <v>2.2999999999999998</v>
      </c>
      <c r="F1240" s="23"/>
      <c r="G1240" s="23">
        <f t="shared" si="154"/>
        <v>6.347999999999999</v>
      </c>
      <c r="H1240" s="2" t="s">
        <v>14</v>
      </c>
    </row>
    <row r="1241" spans="1:8">
      <c r="A1241" s="2"/>
      <c r="B1241" s="5" t="s">
        <v>120</v>
      </c>
      <c r="C1241" s="43"/>
      <c r="D1241" s="23">
        <v>2.96</v>
      </c>
      <c r="E1241" s="23">
        <v>2.2999999999999998</v>
      </c>
      <c r="F1241" s="23"/>
      <c r="G1241" s="23">
        <f t="shared" si="154"/>
        <v>6.8079999999999998</v>
      </c>
      <c r="H1241" s="2" t="s">
        <v>14</v>
      </c>
    </row>
    <row r="1242" spans="1:8">
      <c r="A1242" s="2"/>
      <c r="B1242" s="5" t="s">
        <v>121</v>
      </c>
      <c r="C1242" s="43"/>
      <c r="D1242" s="23">
        <v>2.76</v>
      </c>
      <c r="E1242" s="23">
        <v>2.2999999999999998</v>
      </c>
      <c r="F1242" s="23"/>
      <c r="G1242" s="23">
        <f t="shared" si="154"/>
        <v>6.347999999999999</v>
      </c>
      <c r="H1242" s="2" t="s">
        <v>14</v>
      </c>
    </row>
    <row r="1243" spans="1:8">
      <c r="A1243" s="2"/>
      <c r="B1243" s="5"/>
      <c r="C1243" s="43"/>
      <c r="D1243" s="23"/>
      <c r="E1243" s="23"/>
      <c r="F1243" s="23"/>
      <c r="G1243" s="23"/>
      <c r="H1243" s="2"/>
    </row>
    <row r="1244" spans="1:8">
      <c r="A1244" s="2"/>
      <c r="B1244" s="5" t="s">
        <v>231</v>
      </c>
      <c r="C1244" s="43"/>
      <c r="D1244" s="23"/>
      <c r="E1244" s="23"/>
      <c r="F1244" s="23"/>
      <c r="G1244" s="23"/>
      <c r="H1244" s="2"/>
    </row>
    <row r="1245" spans="1:8">
      <c r="A1245" s="2"/>
      <c r="B1245" s="5" t="s">
        <v>118</v>
      </c>
      <c r="C1245" s="43"/>
      <c r="D1245" s="23">
        <v>1.28</v>
      </c>
      <c r="E1245" s="23">
        <v>2.2999999999999998</v>
      </c>
      <c r="F1245" s="23"/>
      <c r="G1245" s="23">
        <f t="shared" si="154"/>
        <v>2.944</v>
      </c>
      <c r="H1245" s="2" t="s">
        <v>14</v>
      </c>
    </row>
    <row r="1246" spans="1:8">
      <c r="A1246" s="2"/>
      <c r="B1246" s="5" t="s">
        <v>119</v>
      </c>
      <c r="C1246" s="43"/>
      <c r="D1246" s="23">
        <v>2.92</v>
      </c>
      <c r="E1246" s="23">
        <v>2.2999999999999998</v>
      </c>
      <c r="F1246" s="23"/>
      <c r="G1246" s="23">
        <f t="shared" si="154"/>
        <v>6.7159999999999993</v>
      </c>
      <c r="H1246" s="2" t="s">
        <v>14</v>
      </c>
    </row>
    <row r="1247" spans="1:8">
      <c r="A1247" s="2"/>
      <c r="B1247" s="5" t="s">
        <v>120</v>
      </c>
      <c r="C1247" s="43"/>
      <c r="D1247" s="23">
        <v>1.28</v>
      </c>
      <c r="E1247" s="23">
        <v>1.5</v>
      </c>
      <c r="F1247" s="23"/>
      <c r="G1247" s="23">
        <f t="shared" si="154"/>
        <v>1.92</v>
      </c>
      <c r="H1247" s="2" t="s">
        <v>14</v>
      </c>
    </row>
    <row r="1248" spans="1:8">
      <c r="A1248" s="2"/>
      <c r="B1248" s="5" t="s">
        <v>121</v>
      </c>
      <c r="C1248" s="43"/>
      <c r="D1248" s="23">
        <v>2.92</v>
      </c>
      <c r="E1248" s="23">
        <v>2.2999999999999998</v>
      </c>
      <c r="F1248" s="23"/>
      <c r="G1248" s="23">
        <f t="shared" si="154"/>
        <v>6.7159999999999993</v>
      </c>
      <c r="H1248" s="2" t="s">
        <v>14</v>
      </c>
    </row>
    <row r="1249" spans="1:8">
      <c r="A1249" s="2"/>
      <c r="B1249" s="5"/>
      <c r="C1249" s="43"/>
      <c r="D1249" s="23"/>
      <c r="E1249" s="23"/>
      <c r="F1249" s="23"/>
      <c r="G1249" s="23"/>
      <c r="H1249" s="2"/>
    </row>
    <row r="1250" spans="1:8">
      <c r="A1250" s="2"/>
      <c r="B1250" s="5" t="s">
        <v>232</v>
      </c>
      <c r="C1250" s="43"/>
      <c r="D1250" s="23"/>
      <c r="E1250" s="23"/>
      <c r="F1250" s="23"/>
      <c r="G1250" s="23"/>
      <c r="H1250" s="2"/>
    </row>
    <row r="1251" spans="1:8">
      <c r="A1251" s="2"/>
      <c r="B1251" s="5" t="s">
        <v>118</v>
      </c>
      <c r="C1251" s="43"/>
      <c r="D1251" s="23">
        <v>2.75</v>
      </c>
      <c r="E1251" s="23">
        <v>2.2999999999999998</v>
      </c>
      <c r="F1251" s="23"/>
      <c r="G1251" s="23">
        <f t="shared" si="154"/>
        <v>6.3249999999999993</v>
      </c>
      <c r="H1251" s="2" t="s">
        <v>14</v>
      </c>
    </row>
    <row r="1252" spans="1:8">
      <c r="A1252" s="2"/>
      <c r="B1252" s="5" t="s">
        <v>119</v>
      </c>
      <c r="C1252" s="43"/>
      <c r="D1252" s="23">
        <v>2.65</v>
      </c>
      <c r="E1252" s="23">
        <v>2.2999999999999998</v>
      </c>
      <c r="F1252" s="23"/>
      <c r="G1252" s="23">
        <f t="shared" si="154"/>
        <v>6.0949999999999998</v>
      </c>
      <c r="H1252" s="2" t="s">
        <v>14</v>
      </c>
    </row>
    <row r="1253" spans="1:8">
      <c r="A1253" s="2"/>
      <c r="B1253" s="5" t="s">
        <v>120</v>
      </c>
      <c r="C1253" s="43"/>
      <c r="D1253" s="23">
        <v>2.75</v>
      </c>
      <c r="E1253" s="23">
        <v>2.2999999999999998</v>
      </c>
      <c r="F1253" s="23"/>
      <c r="G1253" s="23">
        <f t="shared" si="154"/>
        <v>6.3249999999999993</v>
      </c>
      <c r="H1253" s="2" t="s">
        <v>14</v>
      </c>
    </row>
    <row r="1254" spans="1:8">
      <c r="A1254" s="2"/>
      <c r="B1254" s="5" t="s">
        <v>121</v>
      </c>
      <c r="C1254" s="43"/>
      <c r="D1254" s="23">
        <v>2.65</v>
      </c>
      <c r="E1254" s="23">
        <v>2.2999999999999998</v>
      </c>
      <c r="F1254" s="23"/>
      <c r="G1254" s="23">
        <f t="shared" si="154"/>
        <v>6.0949999999999998</v>
      </c>
      <c r="H1254" s="2" t="s">
        <v>14</v>
      </c>
    </row>
    <row r="1255" spans="1:8">
      <c r="A1255" s="2"/>
      <c r="B1255" s="5"/>
      <c r="C1255" s="43"/>
      <c r="D1255" s="23"/>
      <c r="E1255" s="23"/>
      <c r="F1255" s="23"/>
      <c r="G1255" s="23"/>
      <c r="H1255" s="2"/>
    </row>
    <row r="1256" spans="1:8">
      <c r="A1256" s="2"/>
      <c r="B1256" s="5" t="s">
        <v>233</v>
      </c>
      <c r="C1256" s="43"/>
      <c r="D1256" s="3"/>
      <c r="E1256" s="3"/>
      <c r="F1256" s="23"/>
      <c r="G1256" s="23"/>
      <c r="H1256" s="2"/>
    </row>
    <row r="1257" spans="1:8">
      <c r="A1257" s="2"/>
      <c r="B1257" s="5" t="s">
        <v>118</v>
      </c>
      <c r="C1257" s="43"/>
      <c r="D1257" s="3">
        <v>1.1599999999999999</v>
      </c>
      <c r="E1257" s="23">
        <v>2.2999999999999998</v>
      </c>
      <c r="F1257" s="23"/>
      <c r="G1257" s="23">
        <f t="shared" si="154"/>
        <v>2.6679999999999997</v>
      </c>
      <c r="H1257" s="2" t="s">
        <v>14</v>
      </c>
    </row>
    <row r="1258" spans="1:8">
      <c r="A1258" s="2"/>
      <c r="B1258" s="5" t="s">
        <v>119</v>
      </c>
      <c r="C1258" s="43"/>
      <c r="D1258" s="3">
        <v>2.99</v>
      </c>
      <c r="E1258" s="23">
        <v>2.2999999999999998</v>
      </c>
      <c r="F1258" s="23"/>
      <c r="G1258" s="23">
        <f t="shared" si="154"/>
        <v>6.8769999999999998</v>
      </c>
      <c r="H1258" s="2" t="s">
        <v>14</v>
      </c>
    </row>
    <row r="1259" spans="1:8">
      <c r="A1259" s="2"/>
      <c r="B1259" s="5" t="s">
        <v>120</v>
      </c>
      <c r="C1259" s="43"/>
      <c r="D1259" s="3">
        <v>1.1599999999999999</v>
      </c>
      <c r="E1259" s="23">
        <v>2.2999999999999998</v>
      </c>
      <c r="F1259" s="23"/>
      <c r="G1259" s="23">
        <f t="shared" si="154"/>
        <v>2.6679999999999997</v>
      </c>
      <c r="H1259" s="2" t="s">
        <v>14</v>
      </c>
    </row>
    <row r="1260" spans="1:8">
      <c r="A1260" s="2"/>
      <c r="B1260" s="5" t="s">
        <v>121</v>
      </c>
      <c r="C1260" s="43"/>
      <c r="D1260" s="3">
        <v>2.99</v>
      </c>
      <c r="E1260" s="23">
        <v>2.2999999999999998</v>
      </c>
      <c r="F1260" s="23"/>
      <c r="G1260" s="23">
        <f t="shared" si="154"/>
        <v>6.8769999999999998</v>
      </c>
      <c r="H1260" s="2" t="s">
        <v>14</v>
      </c>
    </row>
    <row r="1261" spans="1:8">
      <c r="A1261" s="2"/>
      <c r="B1261" s="5"/>
      <c r="C1261" s="43"/>
      <c r="D1261" s="3"/>
      <c r="E1261" s="3"/>
      <c r="F1261" s="23"/>
      <c r="G1261" s="23"/>
      <c r="H1261" s="2"/>
    </row>
    <row r="1262" spans="1:8">
      <c r="A1262" s="2"/>
      <c r="B1262" s="5" t="s">
        <v>200</v>
      </c>
      <c r="C1262" s="43"/>
      <c r="D1262" s="3"/>
      <c r="E1262" s="3"/>
      <c r="F1262" s="23"/>
      <c r="G1262" s="23"/>
      <c r="H1262" s="2"/>
    </row>
    <row r="1263" spans="1:8">
      <c r="A1263" s="2"/>
      <c r="B1263" s="5" t="s">
        <v>118</v>
      </c>
      <c r="C1263" s="43"/>
      <c r="D1263" s="3">
        <v>1.47</v>
      </c>
      <c r="E1263" s="23">
        <v>2.2999999999999998</v>
      </c>
      <c r="F1263" s="23"/>
      <c r="G1263" s="23">
        <f t="shared" si="154"/>
        <v>3.3809999999999998</v>
      </c>
      <c r="H1263" s="2" t="s">
        <v>14</v>
      </c>
    </row>
    <row r="1264" spans="1:8">
      <c r="A1264" s="2"/>
      <c r="B1264" s="5" t="s">
        <v>119</v>
      </c>
      <c r="C1264" s="43"/>
      <c r="D1264" s="3">
        <v>2.5099999999999998</v>
      </c>
      <c r="E1264" s="23">
        <v>2.2999999999999998</v>
      </c>
      <c r="F1264" s="23"/>
      <c r="G1264" s="23">
        <f t="shared" si="154"/>
        <v>5.7729999999999988</v>
      </c>
      <c r="H1264" s="2" t="s">
        <v>14</v>
      </c>
    </row>
    <row r="1265" spans="1:8">
      <c r="A1265" s="2"/>
      <c r="B1265" s="5" t="s">
        <v>120</v>
      </c>
      <c r="C1265" s="43"/>
      <c r="D1265" s="3">
        <v>1.47</v>
      </c>
      <c r="E1265" s="23">
        <v>2.2999999999999998</v>
      </c>
      <c r="F1265" s="23"/>
      <c r="G1265" s="23">
        <f t="shared" si="154"/>
        <v>3.3809999999999998</v>
      </c>
      <c r="H1265" s="2" t="s">
        <v>14</v>
      </c>
    </row>
    <row r="1266" spans="1:8">
      <c r="A1266" s="2"/>
      <c r="B1266" s="5" t="s">
        <v>121</v>
      </c>
      <c r="C1266" s="43"/>
      <c r="D1266" s="3">
        <v>2.5099999999999998</v>
      </c>
      <c r="E1266" s="23">
        <v>2.2999999999999998</v>
      </c>
      <c r="F1266" s="23"/>
      <c r="G1266" s="23">
        <f t="shared" si="154"/>
        <v>5.7729999999999988</v>
      </c>
      <c r="H1266" s="2" t="s">
        <v>14</v>
      </c>
    </row>
    <row r="1267" spans="1:8">
      <c r="A1267" s="2"/>
      <c r="B1267" s="5"/>
      <c r="C1267" s="43"/>
      <c r="D1267" s="3"/>
      <c r="E1267" s="3"/>
      <c r="F1267" s="23"/>
      <c r="G1267" s="23"/>
      <c r="H1267" s="2"/>
    </row>
    <row r="1268" spans="1:8">
      <c r="A1268" s="2"/>
      <c r="B1268" s="5" t="s">
        <v>230</v>
      </c>
      <c r="C1268" s="43"/>
      <c r="D1268" s="23"/>
      <c r="E1268" s="23"/>
      <c r="F1268" s="23"/>
      <c r="G1268" s="23"/>
      <c r="H1268" s="2"/>
    </row>
    <row r="1269" spans="1:8">
      <c r="A1269" s="2"/>
      <c r="B1269" s="5" t="s">
        <v>118</v>
      </c>
      <c r="C1269" s="43"/>
      <c r="D1269" s="23">
        <v>1.5</v>
      </c>
      <c r="E1269" s="23">
        <v>2.2999999999999998</v>
      </c>
      <c r="F1269" s="23"/>
      <c r="G1269" s="23">
        <f t="shared" si="154"/>
        <v>3.4499999999999997</v>
      </c>
      <c r="H1269" s="2" t="s">
        <v>14</v>
      </c>
    </row>
    <row r="1270" spans="1:8">
      <c r="A1270" s="2"/>
      <c r="B1270" s="5" t="s">
        <v>119</v>
      </c>
      <c r="C1270" s="43"/>
      <c r="D1270" s="23">
        <v>3.1</v>
      </c>
      <c r="E1270" s="23">
        <v>2.2999999999999998</v>
      </c>
      <c r="F1270" s="23"/>
      <c r="G1270" s="23">
        <f t="shared" si="154"/>
        <v>7.13</v>
      </c>
      <c r="H1270" s="2" t="s">
        <v>14</v>
      </c>
    </row>
    <row r="1271" spans="1:8">
      <c r="A1271" s="2"/>
      <c r="B1271" s="5" t="s">
        <v>120</v>
      </c>
      <c r="C1271" s="43"/>
      <c r="D1271" s="23">
        <v>1.5</v>
      </c>
      <c r="E1271" s="23">
        <v>2.2999999999999998</v>
      </c>
      <c r="F1271" s="23"/>
      <c r="G1271" s="23">
        <f t="shared" si="154"/>
        <v>3.4499999999999997</v>
      </c>
      <c r="H1271" s="2" t="s">
        <v>14</v>
      </c>
    </row>
    <row r="1272" spans="1:8">
      <c r="A1272" s="2"/>
      <c r="B1272" s="5" t="s">
        <v>121</v>
      </c>
      <c r="C1272" s="43"/>
      <c r="D1272" s="23">
        <v>3.1</v>
      </c>
      <c r="E1272" s="23">
        <v>2.2999999999999998</v>
      </c>
      <c r="F1272" s="23"/>
      <c r="G1272" s="23">
        <f t="shared" si="154"/>
        <v>7.13</v>
      </c>
      <c r="H1272" s="2" t="s">
        <v>14</v>
      </c>
    </row>
    <row r="1273" spans="1:8">
      <c r="A1273" s="2"/>
      <c r="B1273" s="5"/>
      <c r="C1273" s="43"/>
      <c r="D1273" s="23"/>
      <c r="E1273" s="23"/>
      <c r="F1273" s="23"/>
      <c r="G1273" s="23"/>
      <c r="H1273" s="2"/>
    </row>
    <row r="1274" spans="1:8">
      <c r="A1274" s="2"/>
      <c r="B1274" s="5" t="s">
        <v>201</v>
      </c>
      <c r="C1274" s="43"/>
      <c r="D1274" s="23"/>
      <c r="E1274" s="23"/>
      <c r="F1274" s="23"/>
      <c r="G1274" s="23"/>
      <c r="H1274" s="2"/>
    </row>
    <row r="1275" spans="1:8">
      <c r="A1275" s="2"/>
      <c r="B1275" s="5" t="s">
        <v>118</v>
      </c>
      <c r="C1275" s="43"/>
      <c r="D1275" s="23">
        <v>3</v>
      </c>
      <c r="E1275" s="23">
        <v>2.2999999999999998</v>
      </c>
      <c r="F1275" s="23"/>
      <c r="G1275" s="23">
        <f t="shared" si="154"/>
        <v>6.8999999999999995</v>
      </c>
      <c r="H1275" s="2" t="s">
        <v>14</v>
      </c>
    </row>
    <row r="1276" spans="1:8">
      <c r="A1276" s="2"/>
      <c r="B1276" s="5" t="s">
        <v>119</v>
      </c>
      <c r="C1276" s="43"/>
      <c r="D1276" s="23">
        <v>1.84</v>
      </c>
      <c r="E1276" s="23">
        <v>2.2999999999999998</v>
      </c>
      <c r="F1276" s="23"/>
      <c r="G1276" s="23">
        <f t="shared" si="154"/>
        <v>4.2320000000000002</v>
      </c>
      <c r="H1276" s="2" t="s">
        <v>14</v>
      </c>
    </row>
    <row r="1277" spans="1:8">
      <c r="A1277" s="2"/>
      <c r="B1277" s="5" t="s">
        <v>120</v>
      </c>
      <c r="C1277" s="43"/>
      <c r="D1277" s="23">
        <v>3</v>
      </c>
      <c r="E1277" s="23">
        <v>2.2999999999999998</v>
      </c>
      <c r="F1277" s="23"/>
      <c r="G1277" s="23">
        <f t="shared" si="154"/>
        <v>6.8999999999999995</v>
      </c>
      <c r="H1277" s="2" t="s">
        <v>14</v>
      </c>
    </row>
    <row r="1278" spans="1:8">
      <c r="A1278" s="2"/>
      <c r="B1278" s="5" t="s">
        <v>121</v>
      </c>
      <c r="C1278" s="43"/>
      <c r="D1278" s="23">
        <v>1.84</v>
      </c>
      <c r="E1278" s="23">
        <v>2.2999999999999998</v>
      </c>
      <c r="F1278" s="23"/>
      <c r="G1278" s="23">
        <f t="shared" si="154"/>
        <v>4.2320000000000002</v>
      </c>
      <c r="H1278" s="2" t="s">
        <v>14</v>
      </c>
    </row>
    <row r="1279" spans="1:8">
      <c r="A1279" s="2"/>
      <c r="B1279" s="5"/>
      <c r="C1279" s="43"/>
      <c r="D1279" s="23"/>
      <c r="E1279" s="23"/>
      <c r="F1279" s="23"/>
      <c r="G1279" s="23"/>
      <c r="H1279" s="2"/>
    </row>
    <row r="1280" spans="1:8">
      <c r="A1280" s="2"/>
      <c r="B1280" s="5" t="s">
        <v>207</v>
      </c>
      <c r="C1280" s="43"/>
      <c r="D1280" s="23"/>
      <c r="E1280" s="23"/>
      <c r="F1280" s="23"/>
      <c r="G1280" s="23"/>
      <c r="H1280" s="2"/>
    </row>
    <row r="1281" spans="1:8">
      <c r="A1281" s="2"/>
      <c r="B1281" s="5" t="s">
        <v>118</v>
      </c>
      <c r="C1281" s="43"/>
      <c r="D1281" s="23">
        <v>2.52</v>
      </c>
      <c r="E1281" s="23">
        <v>2.2999999999999998</v>
      </c>
      <c r="F1281" s="23"/>
      <c r="G1281" s="23">
        <f t="shared" si="154"/>
        <v>5.7959999999999994</v>
      </c>
      <c r="H1281" s="2" t="s">
        <v>14</v>
      </c>
    </row>
    <row r="1282" spans="1:8">
      <c r="A1282" s="2"/>
      <c r="B1282" s="5" t="s">
        <v>119</v>
      </c>
      <c r="C1282" s="43"/>
      <c r="D1282" s="23">
        <v>1.58</v>
      </c>
      <c r="E1282" s="23">
        <v>2.2999999999999998</v>
      </c>
      <c r="F1282" s="23"/>
      <c r="G1282" s="23">
        <f t="shared" si="154"/>
        <v>3.6339999999999999</v>
      </c>
      <c r="H1282" s="2" t="s">
        <v>14</v>
      </c>
    </row>
    <row r="1283" spans="1:8">
      <c r="A1283" s="2"/>
      <c r="B1283" s="5" t="s">
        <v>120</v>
      </c>
      <c r="C1283" s="43"/>
      <c r="D1283" s="23">
        <v>2.52</v>
      </c>
      <c r="E1283" s="23">
        <v>2.2999999999999998</v>
      </c>
      <c r="F1283" s="23"/>
      <c r="G1283" s="23">
        <f t="shared" si="154"/>
        <v>5.7959999999999994</v>
      </c>
      <c r="H1283" s="2" t="s">
        <v>14</v>
      </c>
    </row>
    <row r="1284" spans="1:8">
      <c r="A1284" s="2"/>
      <c r="B1284" s="5" t="s">
        <v>121</v>
      </c>
      <c r="C1284" s="43"/>
      <c r="D1284" s="23">
        <v>1.58</v>
      </c>
      <c r="E1284" s="23">
        <v>2.2999999999999998</v>
      </c>
      <c r="F1284" s="23"/>
      <c r="G1284" s="23">
        <f t="shared" si="154"/>
        <v>3.6339999999999999</v>
      </c>
      <c r="H1284" s="2" t="s">
        <v>14</v>
      </c>
    </row>
    <row r="1285" spans="1:8">
      <c r="A1285" s="2"/>
      <c r="B1285" s="5"/>
      <c r="C1285" s="43"/>
      <c r="D1285" s="23"/>
      <c r="E1285" s="23"/>
      <c r="F1285" s="23"/>
      <c r="G1285" s="23"/>
      <c r="H1285" s="2"/>
    </row>
    <row r="1286" spans="1:8">
      <c r="A1286" s="2"/>
      <c r="B1286" s="5" t="s">
        <v>235</v>
      </c>
      <c r="C1286" s="43"/>
      <c r="D1286" s="23"/>
      <c r="E1286" s="23"/>
      <c r="F1286" s="23"/>
      <c r="G1286" s="23"/>
      <c r="H1286" s="2"/>
    </row>
    <row r="1287" spans="1:8">
      <c r="A1287" s="2"/>
      <c r="B1287" s="5" t="s">
        <v>118</v>
      </c>
      <c r="C1287" s="43"/>
      <c r="D1287" s="23">
        <v>1.5</v>
      </c>
      <c r="E1287" s="23">
        <v>2.2999999999999998</v>
      </c>
      <c r="F1287" s="23"/>
      <c r="G1287" s="23">
        <f t="shared" si="154"/>
        <v>3.4499999999999997</v>
      </c>
      <c r="H1287" s="2" t="s">
        <v>14</v>
      </c>
    </row>
    <row r="1288" spans="1:8">
      <c r="A1288" s="2"/>
      <c r="B1288" s="5" t="s">
        <v>119</v>
      </c>
      <c r="C1288" s="43"/>
      <c r="D1288" s="23">
        <v>1.32</v>
      </c>
      <c r="E1288" s="23">
        <v>2.2999999999999998</v>
      </c>
      <c r="F1288" s="23"/>
      <c r="G1288" s="23">
        <f t="shared" si="154"/>
        <v>3.036</v>
      </c>
      <c r="H1288" s="2" t="s">
        <v>14</v>
      </c>
    </row>
    <row r="1289" spans="1:8">
      <c r="A1289" s="2"/>
      <c r="B1289" s="5" t="s">
        <v>120</v>
      </c>
      <c r="C1289" s="43"/>
      <c r="D1289" s="23">
        <v>1.5</v>
      </c>
      <c r="E1289" s="23">
        <v>2.2999999999999998</v>
      </c>
      <c r="F1289" s="23"/>
      <c r="G1289" s="23">
        <f t="shared" si="154"/>
        <v>3.4499999999999997</v>
      </c>
      <c r="H1289" s="2" t="s">
        <v>14</v>
      </c>
    </row>
    <row r="1290" spans="1:8">
      <c r="A1290" s="2"/>
      <c r="B1290" s="5" t="s">
        <v>121</v>
      </c>
      <c r="C1290" s="43"/>
      <c r="D1290" s="23">
        <v>1.32</v>
      </c>
      <c r="E1290" s="23">
        <v>2.2999999999999998</v>
      </c>
      <c r="F1290" s="23"/>
      <c r="G1290" s="23">
        <f t="shared" ref="G1290:G1302" si="155">D1290*E1290</f>
        <v>3.036</v>
      </c>
      <c r="H1290" s="2" t="s">
        <v>14</v>
      </c>
    </row>
    <row r="1291" spans="1:8">
      <c r="A1291" s="2"/>
      <c r="B1291" s="5"/>
      <c r="C1291" s="43"/>
      <c r="D1291" s="23"/>
      <c r="E1291" s="23"/>
      <c r="F1291" s="23"/>
      <c r="G1291" s="23"/>
      <c r="H1291" s="2"/>
    </row>
    <row r="1292" spans="1:8">
      <c r="A1292" s="2"/>
      <c r="B1292" s="5" t="s">
        <v>236</v>
      </c>
      <c r="C1292" s="43"/>
      <c r="D1292" s="23"/>
      <c r="E1292" s="23"/>
      <c r="F1292" s="23"/>
      <c r="G1292" s="23"/>
      <c r="H1292" s="2"/>
    </row>
    <row r="1293" spans="1:8">
      <c r="A1293" s="2"/>
      <c r="B1293" s="5" t="s">
        <v>118</v>
      </c>
      <c r="C1293" s="43"/>
      <c r="D1293" s="23">
        <v>1.5</v>
      </c>
      <c r="E1293" s="23">
        <v>2.2999999999999998</v>
      </c>
      <c r="F1293" s="23"/>
      <c r="G1293" s="23">
        <f t="shared" si="155"/>
        <v>3.4499999999999997</v>
      </c>
      <c r="H1293" s="2" t="s">
        <v>14</v>
      </c>
    </row>
    <row r="1294" spans="1:8">
      <c r="A1294" s="2"/>
      <c r="B1294" s="5" t="s">
        <v>119</v>
      </c>
      <c r="C1294" s="43"/>
      <c r="D1294" s="23">
        <v>1</v>
      </c>
      <c r="E1294" s="23">
        <v>2.2999999999999998</v>
      </c>
      <c r="F1294" s="23"/>
      <c r="G1294" s="23">
        <f t="shared" si="155"/>
        <v>2.2999999999999998</v>
      </c>
      <c r="H1294" s="2" t="s">
        <v>14</v>
      </c>
    </row>
    <row r="1295" spans="1:8">
      <c r="A1295" s="2"/>
      <c r="B1295" s="5" t="s">
        <v>120</v>
      </c>
      <c r="C1295" s="43"/>
      <c r="D1295" s="23">
        <v>1.5</v>
      </c>
      <c r="E1295" s="23">
        <v>2.2999999999999998</v>
      </c>
      <c r="F1295" s="23"/>
      <c r="G1295" s="23">
        <f t="shared" si="155"/>
        <v>3.4499999999999997</v>
      </c>
      <c r="H1295" s="2" t="s">
        <v>14</v>
      </c>
    </row>
    <row r="1296" spans="1:8">
      <c r="A1296" s="2"/>
      <c r="B1296" s="5" t="s">
        <v>121</v>
      </c>
      <c r="C1296" s="43"/>
      <c r="D1296" s="23">
        <v>1</v>
      </c>
      <c r="E1296" s="23">
        <v>2.2999999999999998</v>
      </c>
      <c r="F1296" s="23"/>
      <c r="G1296" s="23">
        <f t="shared" ref="G1296" si="156">D1296*E1296</f>
        <v>2.2999999999999998</v>
      </c>
      <c r="H1296" s="2" t="s">
        <v>14</v>
      </c>
    </row>
    <row r="1297" spans="1:8">
      <c r="A1297" s="2"/>
      <c r="B1297" s="5"/>
      <c r="C1297" s="43"/>
      <c r="D1297" s="23"/>
      <c r="E1297" s="23"/>
      <c r="F1297" s="23"/>
      <c r="G1297" s="23"/>
      <c r="H1297" s="2"/>
    </row>
    <row r="1298" spans="1:8">
      <c r="A1298" s="2"/>
      <c r="B1298" s="5" t="s">
        <v>195</v>
      </c>
      <c r="C1298" s="43"/>
      <c r="D1298" s="23"/>
      <c r="E1298" s="23"/>
      <c r="F1298" s="23"/>
      <c r="G1298" s="23"/>
      <c r="H1298" s="2"/>
    </row>
    <row r="1299" spans="1:8">
      <c r="A1299" s="2"/>
      <c r="B1299" s="5" t="s">
        <v>118</v>
      </c>
      <c r="C1299" s="46"/>
      <c r="D1299" s="23">
        <v>1.835</v>
      </c>
      <c r="E1299" s="23">
        <v>2.2999999999999998</v>
      </c>
      <c r="F1299" s="59"/>
      <c r="G1299" s="23">
        <f t="shared" si="155"/>
        <v>4.2204999999999995</v>
      </c>
      <c r="H1299" s="2" t="s">
        <v>14</v>
      </c>
    </row>
    <row r="1300" spans="1:8">
      <c r="A1300" s="2"/>
      <c r="B1300" s="5" t="s">
        <v>119</v>
      </c>
      <c r="C1300" s="46"/>
      <c r="D1300" s="58">
        <v>1.5</v>
      </c>
      <c r="E1300" s="23">
        <v>2.2999999999999998</v>
      </c>
      <c r="F1300" s="59"/>
      <c r="G1300" s="23">
        <f t="shared" si="155"/>
        <v>3.4499999999999997</v>
      </c>
      <c r="H1300" s="2" t="s">
        <v>14</v>
      </c>
    </row>
    <row r="1301" spans="1:8">
      <c r="A1301" s="2"/>
      <c r="B1301" s="5" t="s">
        <v>120</v>
      </c>
      <c r="C1301" s="46"/>
      <c r="D1301" s="58">
        <v>1.84</v>
      </c>
      <c r="E1301" s="23">
        <v>2.2999999999999998</v>
      </c>
      <c r="F1301" s="59"/>
      <c r="G1301" s="23">
        <f t="shared" si="155"/>
        <v>4.2320000000000002</v>
      </c>
      <c r="H1301" s="2" t="s">
        <v>14</v>
      </c>
    </row>
    <row r="1302" spans="1:8">
      <c r="A1302" s="2"/>
      <c r="B1302" s="5" t="s">
        <v>121</v>
      </c>
      <c r="C1302" s="46"/>
      <c r="D1302" s="58">
        <v>1.5</v>
      </c>
      <c r="E1302" s="23">
        <v>2.2999999999999998</v>
      </c>
      <c r="F1302" s="59"/>
      <c r="G1302" s="23">
        <f t="shared" si="155"/>
        <v>3.4499999999999997</v>
      </c>
      <c r="H1302" s="2" t="s">
        <v>14</v>
      </c>
    </row>
    <row r="1303" spans="1:8">
      <c r="A1303" s="2"/>
      <c r="B1303" s="5"/>
      <c r="C1303" s="46"/>
      <c r="D1303" s="58"/>
      <c r="E1303" s="23"/>
      <c r="F1303" s="59"/>
      <c r="G1303" s="23"/>
      <c r="H1303" s="2"/>
    </row>
    <row r="1304" spans="1:8">
      <c r="A1304" s="2"/>
      <c r="B1304" s="95" t="s">
        <v>323</v>
      </c>
      <c r="C1304" s="46"/>
      <c r="D1304" s="58"/>
      <c r="E1304" s="23"/>
      <c r="F1304" s="59"/>
      <c r="G1304" s="23"/>
      <c r="H1304" s="2"/>
    </row>
    <row r="1305" spans="1:8">
      <c r="A1305" s="2"/>
      <c r="B1305" s="44" t="s">
        <v>260</v>
      </c>
      <c r="C1305" s="46"/>
      <c r="D1305" s="23">
        <v>1.8</v>
      </c>
      <c r="E1305" s="23">
        <v>1.8</v>
      </c>
      <c r="F1305" s="23"/>
      <c r="G1305" s="23">
        <f t="shared" ref="G1305:G1307" si="157">D1305*E1305</f>
        <v>3.24</v>
      </c>
      <c r="H1305" s="89" t="s">
        <v>14</v>
      </c>
    </row>
    <row r="1306" spans="1:8">
      <c r="A1306" s="2"/>
      <c r="B1306" s="289" t="s">
        <v>350</v>
      </c>
      <c r="C1306" s="46"/>
      <c r="D1306" s="23">
        <v>1.8</v>
      </c>
      <c r="E1306" s="23">
        <v>2.6</v>
      </c>
      <c r="F1306" s="23"/>
      <c r="G1306" s="23">
        <f t="shared" si="157"/>
        <v>4.6800000000000006</v>
      </c>
      <c r="H1306" s="89" t="s">
        <v>14</v>
      </c>
    </row>
    <row r="1307" spans="1:8">
      <c r="A1307" s="2"/>
      <c r="B1307" s="44" t="s">
        <v>260</v>
      </c>
      <c r="C1307" s="46"/>
      <c r="D1307" s="23">
        <v>1</v>
      </c>
      <c r="E1307" s="23">
        <v>2.9</v>
      </c>
      <c r="F1307" s="23"/>
      <c r="G1307" s="23">
        <f t="shared" si="157"/>
        <v>2.9</v>
      </c>
      <c r="H1307" s="89" t="s">
        <v>14</v>
      </c>
    </row>
    <row r="1308" spans="1:8">
      <c r="A1308" s="2"/>
      <c r="B1308" s="44"/>
      <c r="C1308" s="46"/>
      <c r="D1308" s="23"/>
      <c r="E1308" s="23"/>
      <c r="F1308" s="23"/>
      <c r="G1308" s="23"/>
      <c r="H1308" s="89"/>
    </row>
    <row r="1309" spans="1:8">
      <c r="A1309" s="2"/>
      <c r="B1309" s="44" t="s">
        <v>208</v>
      </c>
      <c r="C1309" s="46"/>
      <c r="D1309" s="23"/>
      <c r="E1309" s="23"/>
      <c r="F1309" s="23"/>
      <c r="G1309" s="23"/>
      <c r="H1309" s="89"/>
    </row>
    <row r="1310" spans="1:8">
      <c r="A1310" s="2"/>
      <c r="B1310" s="44" t="s">
        <v>260</v>
      </c>
      <c r="C1310" s="46"/>
      <c r="D1310" s="23">
        <v>1.8</v>
      </c>
      <c r="E1310" s="23">
        <v>7.25</v>
      </c>
      <c r="F1310" s="23"/>
      <c r="G1310" s="23">
        <f t="shared" ref="G1310:G1312" si="158">D1310*E1310</f>
        <v>13.05</v>
      </c>
      <c r="H1310" s="89" t="s">
        <v>14</v>
      </c>
    </row>
    <row r="1311" spans="1:8">
      <c r="A1311" s="2"/>
      <c r="B1311" s="289" t="s">
        <v>350</v>
      </c>
      <c r="C1311" s="46"/>
      <c r="D1311" s="23">
        <v>1.8</v>
      </c>
      <c r="E1311" s="23">
        <v>8.9600000000000009</v>
      </c>
      <c r="F1311" s="23"/>
      <c r="G1311" s="23">
        <f t="shared" si="158"/>
        <v>16.128000000000004</v>
      </c>
      <c r="H1311" s="89" t="s">
        <v>14</v>
      </c>
    </row>
    <row r="1312" spans="1:8">
      <c r="A1312" s="2"/>
      <c r="B1312" s="44" t="s">
        <v>260</v>
      </c>
      <c r="C1312" s="46"/>
      <c r="D1312" s="23">
        <v>1.8</v>
      </c>
      <c r="E1312" s="23">
        <v>8.3000000000000007</v>
      </c>
      <c r="F1312" s="23"/>
      <c r="G1312" s="23">
        <f t="shared" si="158"/>
        <v>14.940000000000001</v>
      </c>
      <c r="H1312" s="89" t="s">
        <v>14</v>
      </c>
    </row>
    <row r="1313" spans="1:8">
      <c r="A1313" s="2"/>
      <c r="B1313" s="5"/>
      <c r="C1313" s="46"/>
      <c r="D1313" s="58"/>
      <c r="E1313" s="23"/>
      <c r="F1313" s="59"/>
      <c r="G1313" s="23"/>
      <c r="H1313" s="2"/>
    </row>
    <row r="1314" spans="1:8">
      <c r="A1314" s="2"/>
      <c r="B1314" s="43" t="s">
        <v>355</v>
      </c>
      <c r="C1314" s="46"/>
      <c r="D1314" s="58"/>
      <c r="E1314" s="23"/>
      <c r="F1314" s="59"/>
      <c r="G1314" s="23"/>
      <c r="H1314" s="2"/>
    </row>
    <row r="1315" spans="1:8">
      <c r="A1315" s="2"/>
      <c r="B1315" s="44" t="s">
        <v>116</v>
      </c>
      <c r="C1315" s="46"/>
      <c r="D1315" s="23">
        <v>2.5</v>
      </c>
      <c r="E1315" s="23">
        <v>1.5</v>
      </c>
      <c r="F1315" s="23"/>
      <c r="G1315" s="23">
        <f>D1315*E1315</f>
        <v>3.75</v>
      </c>
      <c r="H1315" s="89" t="s">
        <v>14</v>
      </c>
    </row>
    <row r="1316" spans="1:8">
      <c r="A1316" s="2"/>
      <c r="B1316" s="44" t="s">
        <v>117</v>
      </c>
      <c r="C1316" s="46"/>
      <c r="D1316" s="23">
        <v>1.4</v>
      </c>
      <c r="E1316" s="23">
        <v>2.7</v>
      </c>
      <c r="F1316" s="23"/>
      <c r="G1316" s="23">
        <f>D1316*E1316</f>
        <v>3.78</v>
      </c>
      <c r="H1316" s="89" t="s">
        <v>14</v>
      </c>
    </row>
    <row r="1317" spans="1:8">
      <c r="A1317" s="2"/>
      <c r="B1317" s="44"/>
      <c r="C1317" s="46"/>
      <c r="D1317" s="23"/>
      <c r="E1317" s="23"/>
      <c r="F1317" s="23"/>
      <c r="G1317" s="23"/>
      <c r="H1317" s="89"/>
    </row>
    <row r="1318" spans="1:8">
      <c r="A1318" s="2"/>
      <c r="B1318" s="44" t="s">
        <v>208</v>
      </c>
      <c r="C1318" s="46"/>
      <c r="D1318" s="23"/>
      <c r="E1318" s="23"/>
      <c r="F1318" s="23"/>
      <c r="G1318" s="23"/>
      <c r="H1318" s="89"/>
    </row>
    <row r="1319" spans="1:8">
      <c r="A1319" s="2"/>
      <c r="B1319" s="44" t="s">
        <v>116</v>
      </c>
      <c r="C1319" s="46"/>
      <c r="D1319" s="23">
        <v>1.8</v>
      </c>
      <c r="E1319" s="23">
        <v>8.06</v>
      </c>
      <c r="F1319" s="23"/>
      <c r="G1319" s="23">
        <f t="shared" ref="G1319:G1320" si="159">D1319*E1319</f>
        <v>14.508000000000001</v>
      </c>
      <c r="H1319" s="89" t="s">
        <v>14</v>
      </c>
    </row>
    <row r="1320" spans="1:8">
      <c r="A1320" s="2"/>
      <c r="B1320" s="44" t="s">
        <v>117</v>
      </c>
      <c r="C1320" s="46"/>
      <c r="D1320" s="58">
        <v>1.8</v>
      </c>
      <c r="E1320" s="23">
        <v>8.4700000000000006</v>
      </c>
      <c r="F1320" s="59"/>
      <c r="G1320" s="23">
        <f t="shared" si="159"/>
        <v>15.246000000000002</v>
      </c>
      <c r="H1320" s="89" t="s">
        <v>14</v>
      </c>
    </row>
    <row r="1321" spans="1:8">
      <c r="A1321" s="2"/>
      <c r="B1321" s="42"/>
      <c r="C1321" s="46"/>
      <c r="D1321" s="42"/>
      <c r="E1321" s="42"/>
      <c r="F1321" s="47"/>
      <c r="G1321" s="47"/>
      <c r="H1321" s="23"/>
    </row>
    <row r="1322" spans="1:8">
      <c r="A1322" s="2"/>
      <c r="B1322" s="42" t="s">
        <v>123</v>
      </c>
      <c r="C1322" s="46"/>
      <c r="D1322" s="42"/>
      <c r="E1322" s="42"/>
      <c r="F1322" s="47"/>
      <c r="G1322" s="47">
        <f>SUM(G1182:G1316)</f>
        <v>705.66245000000038</v>
      </c>
      <c r="H1322" s="48" t="s">
        <v>14</v>
      </c>
    </row>
    <row r="1323" spans="1:8">
      <c r="A1323" s="2"/>
      <c r="B1323" s="42"/>
      <c r="C1323" s="46"/>
      <c r="D1323" s="42"/>
      <c r="E1323" s="42"/>
      <c r="F1323" s="47"/>
      <c r="G1323" s="47"/>
      <c r="H1323" s="42"/>
    </row>
    <row r="1324" spans="1:8">
      <c r="A1324" s="2"/>
      <c r="B1324" s="95" t="s">
        <v>124</v>
      </c>
      <c r="C1324" s="46"/>
      <c r="D1324" s="42"/>
      <c r="E1324" s="42"/>
      <c r="F1324" s="47"/>
      <c r="G1324" s="47"/>
      <c r="H1324" s="42"/>
    </row>
    <row r="1325" spans="1:8">
      <c r="A1325" s="2"/>
      <c r="B1325" s="95"/>
      <c r="C1325" s="46"/>
      <c r="D1325" s="42"/>
      <c r="E1325" s="42"/>
      <c r="F1325" s="47"/>
      <c r="G1325" s="47"/>
      <c r="H1325" s="42"/>
    </row>
    <row r="1326" spans="1:8">
      <c r="A1326" s="23"/>
      <c r="B1326" s="5" t="s">
        <v>225</v>
      </c>
      <c r="C1326" s="23"/>
      <c r="D1326" s="23"/>
      <c r="E1326" s="5"/>
      <c r="F1326" s="23"/>
      <c r="G1326" s="23"/>
      <c r="H1326" s="23"/>
    </row>
    <row r="1327" spans="1:8">
      <c r="A1327" s="23"/>
      <c r="B1327" s="5" t="s">
        <v>125</v>
      </c>
      <c r="C1327" s="23">
        <v>3</v>
      </c>
      <c r="D1327" s="23">
        <v>1.44</v>
      </c>
      <c r="E1327" s="23">
        <v>2.4</v>
      </c>
      <c r="F1327" s="23"/>
      <c r="G1327" s="23">
        <v>10.368</v>
      </c>
      <c r="H1327" s="23" t="s">
        <v>14</v>
      </c>
    </row>
    <row r="1328" spans="1:8">
      <c r="A1328" s="23"/>
      <c r="B1328" s="5" t="s">
        <v>126</v>
      </c>
      <c r="C1328" s="23">
        <v>1</v>
      </c>
      <c r="D1328" s="23">
        <v>1.37</v>
      </c>
      <c r="E1328" s="23">
        <v>2.4</v>
      </c>
      <c r="F1328" s="23"/>
      <c r="G1328" s="23">
        <v>3.2880000000000003</v>
      </c>
      <c r="H1328" s="23" t="s">
        <v>14</v>
      </c>
    </row>
    <row r="1329" spans="1:8">
      <c r="A1329" s="23"/>
      <c r="B1329" s="5" t="s">
        <v>127</v>
      </c>
      <c r="C1329" s="23">
        <v>2</v>
      </c>
      <c r="D1329" s="23">
        <v>1.56</v>
      </c>
      <c r="E1329" s="23">
        <v>2.4</v>
      </c>
      <c r="F1329" s="23"/>
      <c r="G1329" s="23">
        <v>7.4879999999999995</v>
      </c>
      <c r="H1329" s="23" t="s">
        <v>14</v>
      </c>
    </row>
    <row r="1330" spans="1:8">
      <c r="A1330" s="23"/>
      <c r="B1330" s="5" t="s">
        <v>128</v>
      </c>
      <c r="C1330" s="23">
        <v>1</v>
      </c>
      <c r="D1330" s="23">
        <v>1.2749999999999999</v>
      </c>
      <c r="E1330" s="23">
        <v>2.4</v>
      </c>
      <c r="F1330" s="23"/>
      <c r="G1330" s="23">
        <v>3.0599999999999996</v>
      </c>
      <c r="H1330" s="23" t="s">
        <v>14</v>
      </c>
    </row>
    <row r="1331" spans="1:8">
      <c r="A1331" s="23"/>
      <c r="B1331" s="5" t="s">
        <v>170</v>
      </c>
      <c r="C1331" s="23">
        <v>1</v>
      </c>
      <c r="D1331" s="23">
        <v>0.8</v>
      </c>
      <c r="E1331" s="23">
        <v>2.4</v>
      </c>
      <c r="F1331" s="23"/>
      <c r="G1331" s="23">
        <v>1.92</v>
      </c>
      <c r="H1331" s="23" t="s">
        <v>14</v>
      </c>
    </row>
    <row r="1332" spans="1:8">
      <c r="A1332" s="23"/>
      <c r="B1332" s="5"/>
      <c r="C1332" s="23"/>
      <c r="D1332" s="23"/>
      <c r="E1332" s="23"/>
      <c r="F1332" s="23"/>
      <c r="G1332" s="23"/>
      <c r="H1332" s="23"/>
    </row>
    <row r="1333" spans="1:8">
      <c r="A1333" s="23"/>
      <c r="B1333" s="5" t="s">
        <v>175</v>
      </c>
      <c r="C1333" s="23"/>
      <c r="D1333" s="23"/>
      <c r="E1333" s="23"/>
      <c r="F1333" s="23"/>
      <c r="G1333" s="23"/>
      <c r="H1333" s="23"/>
    </row>
    <row r="1334" spans="1:8">
      <c r="A1334" s="23"/>
      <c r="B1334" s="5" t="s">
        <v>125</v>
      </c>
      <c r="C1334" s="23">
        <v>2</v>
      </c>
      <c r="D1334" s="23">
        <v>1.44</v>
      </c>
      <c r="E1334" s="23">
        <v>2.4</v>
      </c>
      <c r="F1334" s="23"/>
      <c r="G1334" s="23">
        <v>6.9119999999999999</v>
      </c>
      <c r="H1334" s="23" t="s">
        <v>14</v>
      </c>
    </row>
    <row r="1335" spans="1:8">
      <c r="A1335" s="23"/>
      <c r="B1335" s="5" t="s">
        <v>126</v>
      </c>
      <c r="C1335" s="23">
        <v>1</v>
      </c>
      <c r="D1335" s="23">
        <v>1.54</v>
      </c>
      <c r="E1335" s="23">
        <v>2.4</v>
      </c>
      <c r="F1335" s="23"/>
      <c r="G1335" s="23">
        <v>3.6959999999999997</v>
      </c>
      <c r="H1335" s="23" t="s">
        <v>14</v>
      </c>
    </row>
    <row r="1336" spans="1:8">
      <c r="A1336" s="23"/>
      <c r="B1336" s="5" t="s">
        <v>127</v>
      </c>
      <c r="C1336" s="23">
        <v>1</v>
      </c>
      <c r="D1336" s="23">
        <v>1.34</v>
      </c>
      <c r="E1336" s="23">
        <v>2.4</v>
      </c>
      <c r="F1336" s="23"/>
      <c r="G1336" s="23">
        <v>3.2160000000000002</v>
      </c>
      <c r="H1336" s="23" t="s">
        <v>14</v>
      </c>
    </row>
    <row r="1337" spans="1:8">
      <c r="A1337" s="23"/>
      <c r="B1337" s="5" t="s">
        <v>128</v>
      </c>
      <c r="C1337" s="23">
        <v>1</v>
      </c>
      <c r="D1337" s="23">
        <v>1.21</v>
      </c>
      <c r="E1337" s="23">
        <v>2.4</v>
      </c>
      <c r="F1337" s="23"/>
      <c r="G1337" s="23">
        <v>2.9039999999999999</v>
      </c>
      <c r="H1337" s="23" t="s">
        <v>14</v>
      </c>
    </row>
    <row r="1338" spans="1:8">
      <c r="A1338" s="23"/>
      <c r="B1338" s="5" t="s">
        <v>170</v>
      </c>
      <c r="C1338" s="23">
        <v>1</v>
      </c>
      <c r="D1338" s="23">
        <v>0.83</v>
      </c>
      <c r="E1338" s="23">
        <v>2.4</v>
      </c>
      <c r="F1338" s="23"/>
      <c r="G1338" s="23">
        <v>1.9919999999999998</v>
      </c>
      <c r="H1338" s="23" t="s">
        <v>14</v>
      </c>
    </row>
    <row r="1339" spans="1:8">
      <c r="A1339" s="23"/>
      <c r="B1339" s="5" t="s">
        <v>172</v>
      </c>
      <c r="C1339" s="23">
        <v>1</v>
      </c>
      <c r="D1339" s="23">
        <v>1.25</v>
      </c>
      <c r="E1339" s="23">
        <v>2.4</v>
      </c>
      <c r="F1339" s="23"/>
      <c r="G1339" s="23">
        <v>3</v>
      </c>
      <c r="H1339" s="23" t="s">
        <v>14</v>
      </c>
    </row>
    <row r="1340" spans="1:8">
      <c r="A1340" s="23"/>
      <c r="B1340" s="5"/>
      <c r="C1340" s="23"/>
      <c r="D1340" s="23"/>
      <c r="E1340" s="23"/>
      <c r="F1340" s="23"/>
      <c r="G1340" s="23"/>
      <c r="H1340" s="23"/>
    </row>
    <row r="1341" spans="1:8">
      <c r="A1341" s="23"/>
      <c r="B1341" s="5" t="s">
        <v>226</v>
      </c>
      <c r="C1341" s="23"/>
      <c r="D1341" s="23"/>
      <c r="E1341" s="23"/>
      <c r="F1341" s="23"/>
      <c r="G1341" s="23"/>
      <c r="H1341" s="23"/>
    </row>
    <row r="1342" spans="1:8">
      <c r="A1342" s="23"/>
      <c r="B1342" s="5" t="s">
        <v>125</v>
      </c>
      <c r="C1342" s="23">
        <v>1</v>
      </c>
      <c r="D1342" s="23">
        <v>0.76</v>
      </c>
      <c r="E1342" s="23">
        <v>2.1</v>
      </c>
      <c r="F1342" s="23"/>
      <c r="G1342" s="23">
        <v>1.5960000000000001</v>
      </c>
      <c r="H1342" s="23" t="s">
        <v>14</v>
      </c>
    </row>
    <row r="1343" spans="1:8">
      <c r="A1343" s="23"/>
      <c r="B1343" s="5" t="s">
        <v>126</v>
      </c>
      <c r="C1343" s="23">
        <v>2</v>
      </c>
      <c r="D1343" s="23">
        <v>1.19</v>
      </c>
      <c r="E1343" s="23">
        <v>2.4</v>
      </c>
      <c r="F1343" s="23"/>
      <c r="G1343" s="23">
        <v>5.7119999999999997</v>
      </c>
      <c r="H1343" s="23" t="s">
        <v>14</v>
      </c>
    </row>
    <row r="1344" spans="1:8">
      <c r="A1344" s="23"/>
      <c r="B1344" s="5" t="s">
        <v>127</v>
      </c>
      <c r="C1344" s="23">
        <v>1</v>
      </c>
      <c r="D1344" s="23">
        <v>1.875</v>
      </c>
      <c r="E1344" s="23">
        <v>2.2799999999999998</v>
      </c>
      <c r="F1344" s="23"/>
      <c r="G1344" s="23">
        <v>4.2749999999999995</v>
      </c>
      <c r="H1344" s="23" t="s">
        <v>14</v>
      </c>
    </row>
    <row r="1345" spans="1:8">
      <c r="A1345" s="23"/>
      <c r="B1345" s="5" t="s">
        <v>129</v>
      </c>
      <c r="C1345" s="23">
        <v>1</v>
      </c>
      <c r="D1345" s="23">
        <v>0.66</v>
      </c>
      <c r="E1345" s="23">
        <v>0.6</v>
      </c>
      <c r="F1345" s="23"/>
      <c r="G1345" s="23">
        <v>0.39600000000000002</v>
      </c>
      <c r="H1345" s="23" t="s">
        <v>14</v>
      </c>
    </row>
    <row r="1346" spans="1:8">
      <c r="A1346" s="23"/>
      <c r="B1346" s="5" t="s">
        <v>130</v>
      </c>
      <c r="C1346" s="23">
        <v>1</v>
      </c>
      <c r="D1346" s="23">
        <v>1.19</v>
      </c>
      <c r="E1346" s="23">
        <v>1.38</v>
      </c>
      <c r="F1346" s="23"/>
      <c r="G1346" s="23">
        <v>1.6421999999999999</v>
      </c>
      <c r="H1346" s="23" t="s">
        <v>14</v>
      </c>
    </row>
    <row r="1347" spans="1:8">
      <c r="A1347" s="23"/>
      <c r="B1347" s="5"/>
      <c r="C1347" s="23"/>
      <c r="D1347" s="23"/>
      <c r="E1347" s="23"/>
      <c r="F1347" s="23"/>
      <c r="G1347" s="23"/>
      <c r="H1347" s="23"/>
    </row>
    <row r="1348" spans="1:8">
      <c r="A1348" s="23"/>
      <c r="B1348" s="5" t="s">
        <v>228</v>
      </c>
      <c r="C1348" s="23"/>
      <c r="D1348" s="23"/>
      <c r="E1348" s="23"/>
      <c r="F1348" s="23"/>
      <c r="G1348" s="23"/>
      <c r="H1348" s="23"/>
    </row>
    <row r="1349" spans="1:8">
      <c r="A1349" s="23"/>
      <c r="B1349" s="5" t="s">
        <v>125</v>
      </c>
      <c r="C1349" s="23">
        <v>1</v>
      </c>
      <c r="D1349" s="23">
        <v>1.22</v>
      </c>
      <c r="E1349" s="23">
        <v>2.4</v>
      </c>
      <c r="F1349" s="23"/>
      <c r="G1349" s="23">
        <v>2.9279999999999999</v>
      </c>
      <c r="H1349" s="23" t="s">
        <v>14</v>
      </c>
    </row>
    <row r="1350" spans="1:8">
      <c r="A1350" s="23"/>
      <c r="B1350" s="5" t="s">
        <v>129</v>
      </c>
      <c r="C1350" s="23">
        <v>1</v>
      </c>
      <c r="D1350" s="23">
        <v>1.2</v>
      </c>
      <c r="E1350" s="23">
        <v>1.5</v>
      </c>
      <c r="F1350" s="23"/>
      <c r="G1350" s="23">
        <v>1.7999999999999998</v>
      </c>
      <c r="H1350" s="23" t="s">
        <v>14</v>
      </c>
    </row>
    <row r="1351" spans="1:8">
      <c r="A1351" s="23"/>
      <c r="B1351" s="5" t="s">
        <v>130</v>
      </c>
      <c r="C1351" s="23">
        <v>1</v>
      </c>
      <c r="D1351" s="23">
        <v>1.0900000000000001</v>
      </c>
      <c r="E1351" s="23">
        <v>1.5</v>
      </c>
      <c r="F1351" s="23"/>
      <c r="G1351" s="23">
        <v>1.6350000000000002</v>
      </c>
      <c r="H1351" s="23" t="s">
        <v>14</v>
      </c>
    </row>
    <row r="1352" spans="1:8">
      <c r="A1352" s="23"/>
      <c r="B1352" s="5"/>
      <c r="C1352" s="23"/>
      <c r="D1352" s="23"/>
      <c r="E1352" s="23"/>
      <c r="F1352" s="23"/>
      <c r="G1352" s="23"/>
      <c r="H1352" s="23"/>
    </row>
    <row r="1353" spans="1:8" ht="28.5">
      <c r="A1353" s="23"/>
      <c r="B1353" s="5" t="s">
        <v>229</v>
      </c>
      <c r="C1353" s="23"/>
      <c r="D1353" s="23"/>
      <c r="E1353" s="23"/>
      <c r="F1353" s="23"/>
      <c r="G1353" s="23"/>
      <c r="H1353" s="23"/>
    </row>
    <row r="1354" spans="1:8">
      <c r="A1354" s="23"/>
      <c r="B1354" s="5" t="s">
        <v>125</v>
      </c>
      <c r="C1354" s="23">
        <v>1</v>
      </c>
      <c r="D1354" s="23">
        <v>1.84</v>
      </c>
      <c r="E1354" s="23">
        <v>2.4</v>
      </c>
      <c r="F1354" s="23"/>
      <c r="G1354" s="23">
        <v>4.4160000000000004</v>
      </c>
      <c r="H1354" s="23" t="s">
        <v>14</v>
      </c>
    </row>
    <row r="1355" spans="1:8">
      <c r="A1355" s="23"/>
      <c r="B1355" s="5" t="s">
        <v>126</v>
      </c>
      <c r="C1355" s="23">
        <v>1</v>
      </c>
      <c r="D1355" s="23">
        <v>1.18</v>
      </c>
      <c r="E1355" s="23">
        <v>2.4</v>
      </c>
      <c r="F1355" s="23"/>
      <c r="G1355" s="23">
        <v>2.8319999999999999</v>
      </c>
      <c r="H1355" s="23" t="s">
        <v>14</v>
      </c>
    </row>
    <row r="1356" spans="1:8">
      <c r="A1356" s="23"/>
      <c r="B1356" s="5" t="s">
        <v>127</v>
      </c>
      <c r="C1356" s="23">
        <v>1</v>
      </c>
      <c r="D1356" s="23">
        <v>0.85</v>
      </c>
      <c r="E1356" s="23">
        <v>2.1</v>
      </c>
      <c r="F1356" s="23"/>
      <c r="G1356" s="23">
        <v>1.7849999999999999</v>
      </c>
      <c r="H1356" s="23" t="s">
        <v>14</v>
      </c>
    </row>
    <row r="1357" spans="1:8">
      <c r="A1357" s="23"/>
      <c r="B1357" s="5" t="s">
        <v>129</v>
      </c>
      <c r="C1357" s="23">
        <v>2</v>
      </c>
      <c r="D1357" s="23">
        <v>1.1499999999999999</v>
      </c>
      <c r="E1357" s="23">
        <v>1.4</v>
      </c>
      <c r="F1357" s="23"/>
      <c r="G1357" s="23">
        <v>3.2199999999999998</v>
      </c>
      <c r="H1357" s="23" t="s">
        <v>14</v>
      </c>
    </row>
    <row r="1358" spans="1:8">
      <c r="A1358" s="23"/>
      <c r="B1358" s="5"/>
      <c r="C1358" s="23"/>
      <c r="D1358" s="23"/>
      <c r="E1358" s="23"/>
      <c r="F1358" s="23"/>
      <c r="G1358" s="23"/>
      <c r="H1358" s="23"/>
    </row>
    <row r="1359" spans="1:8">
      <c r="A1359" s="23"/>
      <c r="B1359" s="5" t="s">
        <v>176</v>
      </c>
      <c r="C1359" s="23"/>
      <c r="D1359" s="23"/>
      <c r="E1359" s="23"/>
      <c r="F1359" s="23"/>
      <c r="G1359" s="23"/>
      <c r="H1359" s="23"/>
    </row>
    <row r="1360" spans="1:8">
      <c r="A1360" s="23"/>
      <c r="B1360" s="5" t="s">
        <v>125</v>
      </c>
      <c r="C1360" s="23">
        <v>1</v>
      </c>
      <c r="D1360" s="23">
        <v>1.34</v>
      </c>
      <c r="E1360" s="23">
        <v>2.4</v>
      </c>
      <c r="F1360" s="23"/>
      <c r="G1360" s="23">
        <v>3.2160000000000002</v>
      </c>
      <c r="H1360" s="23" t="s">
        <v>14</v>
      </c>
    </row>
    <row r="1361" spans="1:8">
      <c r="A1361" s="23"/>
      <c r="B1361" s="5" t="s">
        <v>126</v>
      </c>
      <c r="C1361" s="23">
        <v>1</v>
      </c>
      <c r="D1361" s="23">
        <v>1.38</v>
      </c>
      <c r="E1361" s="23">
        <v>2.4</v>
      </c>
      <c r="F1361" s="23"/>
      <c r="G1361" s="23">
        <v>3.3119999999999998</v>
      </c>
      <c r="H1361" s="23" t="s">
        <v>14</v>
      </c>
    </row>
    <row r="1362" spans="1:8">
      <c r="A1362" s="23"/>
      <c r="B1362" s="5" t="s">
        <v>129</v>
      </c>
      <c r="C1362" s="23">
        <v>1</v>
      </c>
      <c r="D1362" s="23">
        <v>1.94</v>
      </c>
      <c r="E1362" s="23">
        <v>1.5</v>
      </c>
      <c r="F1362" s="23"/>
      <c r="G1362" s="23">
        <v>2.91</v>
      </c>
      <c r="H1362" s="23" t="s">
        <v>14</v>
      </c>
    </row>
    <row r="1363" spans="1:8">
      <c r="A1363" s="2"/>
      <c r="B1363" s="5" t="s">
        <v>197</v>
      </c>
      <c r="C1363" s="23"/>
      <c r="D1363" s="23"/>
      <c r="E1363" s="23"/>
      <c r="F1363" s="23"/>
      <c r="G1363" s="23"/>
      <c r="H1363" s="23"/>
    </row>
    <row r="1364" spans="1:8">
      <c r="A1364" s="2"/>
      <c r="B1364" s="5" t="s">
        <v>125</v>
      </c>
      <c r="C1364" s="23">
        <v>1</v>
      </c>
      <c r="D1364" s="23">
        <v>0.78</v>
      </c>
      <c r="E1364" s="23">
        <v>2.1</v>
      </c>
      <c r="F1364" s="23"/>
      <c r="G1364" s="23">
        <f t="shared" ref="G1364" si="160">(C1364*D1364*E1364)</f>
        <v>1.6380000000000001</v>
      </c>
      <c r="H1364" s="23" t="s">
        <v>14</v>
      </c>
    </row>
    <row r="1365" spans="1:8">
      <c r="A1365" s="2"/>
      <c r="B1365" s="5"/>
      <c r="C1365" s="23"/>
      <c r="D1365" s="23"/>
      <c r="E1365" s="23"/>
      <c r="F1365" s="23"/>
      <c r="G1365" s="23"/>
      <c r="H1365" s="23"/>
    </row>
    <row r="1366" spans="1:8">
      <c r="A1366" s="2"/>
      <c r="B1366" s="5" t="s">
        <v>196</v>
      </c>
      <c r="C1366" s="23"/>
      <c r="D1366" s="23"/>
      <c r="E1366" s="23"/>
      <c r="F1366" s="23"/>
      <c r="G1366" s="23"/>
      <c r="H1366" s="23"/>
    </row>
    <row r="1367" spans="1:8">
      <c r="A1367" s="2"/>
      <c r="B1367" s="5" t="s">
        <v>125</v>
      </c>
      <c r="C1367" s="23">
        <v>1</v>
      </c>
      <c r="D1367" s="23">
        <v>0.68</v>
      </c>
      <c r="E1367" s="23">
        <v>1.89</v>
      </c>
      <c r="F1367" s="23"/>
      <c r="G1367" s="23">
        <f t="shared" ref="G1367:G1368" si="161">(C1367*D1367*E1367)</f>
        <v>1.2852000000000001</v>
      </c>
      <c r="H1367" s="23" t="s">
        <v>14</v>
      </c>
    </row>
    <row r="1368" spans="1:8">
      <c r="A1368" s="2"/>
      <c r="B1368" s="5" t="s">
        <v>129</v>
      </c>
      <c r="C1368" s="23">
        <v>1</v>
      </c>
      <c r="D1368" s="23">
        <v>1.0900000000000001</v>
      </c>
      <c r="E1368" s="23">
        <v>0.89</v>
      </c>
      <c r="F1368" s="23"/>
      <c r="G1368" s="23">
        <f t="shared" si="161"/>
        <v>0.97010000000000007</v>
      </c>
      <c r="H1368" s="23" t="s">
        <v>14</v>
      </c>
    </row>
    <row r="1369" spans="1:8">
      <c r="A1369" s="2"/>
      <c r="B1369" s="5"/>
      <c r="C1369" s="23"/>
      <c r="D1369" s="23"/>
      <c r="E1369" s="23"/>
      <c r="F1369" s="23"/>
      <c r="G1369" s="23"/>
      <c r="H1369" s="23"/>
    </row>
    <row r="1370" spans="1:8">
      <c r="A1370" s="2"/>
      <c r="B1370" s="5" t="s">
        <v>231</v>
      </c>
      <c r="C1370" s="23"/>
      <c r="D1370" s="23"/>
      <c r="E1370" s="23"/>
      <c r="F1370" s="23"/>
      <c r="G1370" s="23"/>
      <c r="H1370" s="23"/>
    </row>
    <row r="1371" spans="1:8">
      <c r="A1371" s="2"/>
      <c r="B1371" s="5" t="s">
        <v>125</v>
      </c>
      <c r="C1371" s="23">
        <v>1</v>
      </c>
      <c r="D1371" s="23">
        <v>0.85</v>
      </c>
      <c r="E1371" s="23">
        <v>2.1</v>
      </c>
      <c r="F1371" s="23"/>
      <c r="G1371" s="23">
        <f t="shared" ref="G1371" si="162">(C1371*D1371*E1371)</f>
        <v>1.7849999999999999</v>
      </c>
      <c r="H1371" s="23" t="s">
        <v>14</v>
      </c>
    </row>
    <row r="1372" spans="1:8">
      <c r="A1372" s="2"/>
      <c r="B1372" s="5" t="s">
        <v>129</v>
      </c>
      <c r="C1372" s="23">
        <v>1</v>
      </c>
      <c r="D1372" s="23">
        <v>1.28</v>
      </c>
      <c r="E1372" s="23">
        <v>1.18</v>
      </c>
      <c r="F1372" s="23"/>
      <c r="G1372" s="23">
        <f t="shared" ref="G1372" si="163">(C1372*D1372*E1372)</f>
        <v>1.5104</v>
      </c>
      <c r="H1372" s="23" t="s">
        <v>14</v>
      </c>
    </row>
    <row r="1373" spans="1:8">
      <c r="A1373" s="2"/>
      <c r="B1373" s="5"/>
      <c r="C1373" s="23"/>
      <c r="D1373" s="23"/>
      <c r="E1373" s="23"/>
      <c r="F1373" s="23"/>
      <c r="G1373" s="23"/>
      <c r="H1373" s="23"/>
    </row>
    <row r="1374" spans="1:8">
      <c r="A1374" s="2"/>
      <c r="B1374" s="5" t="s">
        <v>232</v>
      </c>
      <c r="C1374" s="23"/>
      <c r="D1374" s="23"/>
      <c r="E1374" s="23"/>
      <c r="F1374" s="23"/>
      <c r="G1374" s="23"/>
      <c r="H1374" s="23"/>
    </row>
    <row r="1375" spans="1:8">
      <c r="A1375" s="2"/>
      <c r="B1375" s="5" t="s">
        <v>125</v>
      </c>
      <c r="C1375" s="23">
        <v>1</v>
      </c>
      <c r="D1375" s="23">
        <v>0.82</v>
      </c>
      <c r="E1375" s="23">
        <v>2.1</v>
      </c>
      <c r="F1375" s="23"/>
      <c r="G1375" s="23">
        <f t="shared" ref="G1375:G1376" si="164">(C1375*D1375*E1375)</f>
        <v>1.722</v>
      </c>
      <c r="H1375" s="23" t="s">
        <v>14</v>
      </c>
    </row>
    <row r="1376" spans="1:8">
      <c r="A1376" s="2"/>
      <c r="B1376" s="5" t="s">
        <v>129</v>
      </c>
      <c r="C1376" s="23">
        <v>1</v>
      </c>
      <c r="D1376" s="23">
        <v>1.06</v>
      </c>
      <c r="E1376" s="23">
        <v>1.18</v>
      </c>
      <c r="F1376" s="23"/>
      <c r="G1376" s="23">
        <f t="shared" si="164"/>
        <v>1.2507999999999999</v>
      </c>
      <c r="H1376" s="23" t="s">
        <v>14</v>
      </c>
    </row>
    <row r="1377" spans="1:8">
      <c r="A1377" s="2"/>
      <c r="B1377" s="5"/>
      <c r="C1377" s="23"/>
      <c r="D1377" s="23"/>
      <c r="E1377" s="23"/>
      <c r="F1377" s="23"/>
      <c r="G1377" s="23"/>
      <c r="H1377" s="23"/>
    </row>
    <row r="1378" spans="1:8">
      <c r="A1378" s="2"/>
      <c r="B1378" s="5" t="s">
        <v>233</v>
      </c>
      <c r="C1378" s="23"/>
      <c r="D1378" s="23"/>
      <c r="E1378" s="23"/>
      <c r="F1378" s="23"/>
      <c r="G1378" s="23"/>
      <c r="H1378" s="23"/>
    </row>
    <row r="1379" spans="1:8">
      <c r="A1379" s="2"/>
      <c r="B1379" s="5" t="s">
        <v>125</v>
      </c>
      <c r="C1379" s="23">
        <v>1</v>
      </c>
      <c r="D1379" s="23">
        <v>0.81</v>
      </c>
      <c r="E1379" s="23">
        <v>2.4</v>
      </c>
      <c r="F1379" s="23"/>
      <c r="G1379" s="23">
        <f t="shared" ref="G1379" si="165">(C1379*D1379*E1379)</f>
        <v>1.944</v>
      </c>
      <c r="H1379" s="23" t="s">
        <v>14</v>
      </c>
    </row>
    <row r="1380" spans="1:8">
      <c r="A1380" s="2"/>
      <c r="B1380" s="5"/>
      <c r="C1380" s="23"/>
      <c r="D1380" s="23"/>
      <c r="E1380" s="23"/>
      <c r="F1380" s="23"/>
      <c r="G1380" s="23"/>
      <c r="H1380" s="23"/>
    </row>
    <row r="1381" spans="1:8">
      <c r="A1381" s="2"/>
      <c r="B1381" s="5" t="s">
        <v>200</v>
      </c>
      <c r="C1381" s="23"/>
      <c r="D1381" s="23"/>
      <c r="E1381" s="23"/>
      <c r="F1381" s="23"/>
      <c r="G1381" s="23"/>
      <c r="H1381" s="23"/>
    </row>
    <row r="1382" spans="1:8">
      <c r="A1382" s="2"/>
      <c r="B1382" s="5" t="s">
        <v>125</v>
      </c>
      <c r="C1382" s="23">
        <v>1</v>
      </c>
      <c r="D1382" s="23">
        <v>0.89500000000000002</v>
      </c>
      <c r="E1382" s="23">
        <v>2.1</v>
      </c>
      <c r="F1382" s="23"/>
      <c r="G1382" s="23">
        <f t="shared" ref="G1382" si="166">(C1382*D1382*E1382)</f>
        <v>1.8795000000000002</v>
      </c>
      <c r="H1382" s="23" t="s">
        <v>14</v>
      </c>
    </row>
    <row r="1383" spans="1:8">
      <c r="A1383" s="2"/>
      <c r="B1383" s="5"/>
      <c r="C1383" s="23"/>
      <c r="D1383" s="23"/>
      <c r="E1383" s="23"/>
      <c r="F1383" s="23"/>
      <c r="G1383" s="23"/>
      <c r="H1383" s="23"/>
    </row>
    <row r="1384" spans="1:8">
      <c r="A1384" s="2"/>
      <c r="B1384" s="5" t="s">
        <v>230</v>
      </c>
      <c r="C1384" s="23"/>
      <c r="D1384" s="23"/>
      <c r="E1384" s="23"/>
      <c r="F1384" s="23"/>
      <c r="G1384" s="23"/>
      <c r="H1384" s="23"/>
    </row>
    <row r="1385" spans="1:8">
      <c r="A1385" s="2"/>
      <c r="B1385" s="5" t="s">
        <v>125</v>
      </c>
      <c r="C1385" s="23">
        <v>1</v>
      </c>
      <c r="D1385" s="23">
        <v>1.51</v>
      </c>
      <c r="E1385" s="23">
        <v>2.1</v>
      </c>
      <c r="F1385" s="23"/>
      <c r="G1385" s="23">
        <f t="shared" ref="G1385" si="167">(C1385*D1385*E1385)</f>
        <v>3.1710000000000003</v>
      </c>
      <c r="H1385" s="23" t="s">
        <v>14</v>
      </c>
    </row>
    <row r="1386" spans="1:8">
      <c r="A1386" s="2"/>
      <c r="B1386" s="5"/>
      <c r="C1386" s="23"/>
      <c r="D1386" s="23"/>
      <c r="E1386" s="23"/>
      <c r="F1386" s="23"/>
      <c r="G1386" s="23"/>
      <c r="H1386" s="23"/>
    </row>
    <row r="1387" spans="1:8">
      <c r="A1387" s="2"/>
      <c r="B1387" s="5" t="s">
        <v>201</v>
      </c>
      <c r="C1387" s="23"/>
      <c r="D1387" s="23"/>
      <c r="E1387" s="23"/>
      <c r="F1387" s="23"/>
      <c r="G1387" s="23"/>
      <c r="H1387" s="23"/>
    </row>
    <row r="1388" spans="1:8">
      <c r="A1388" s="2"/>
      <c r="B1388" s="5" t="s">
        <v>125</v>
      </c>
      <c r="C1388" s="23">
        <v>1</v>
      </c>
      <c r="D1388" s="23">
        <v>0.85</v>
      </c>
      <c r="E1388" s="23">
        <v>2.1</v>
      </c>
      <c r="F1388" s="23"/>
      <c r="G1388" s="23">
        <f t="shared" ref="G1388:G1389" si="168">(C1388*D1388*E1388)</f>
        <v>1.7849999999999999</v>
      </c>
      <c r="H1388" s="23" t="s">
        <v>14</v>
      </c>
    </row>
    <row r="1389" spans="1:8">
      <c r="A1389" s="2"/>
      <c r="B1389" s="5" t="s">
        <v>129</v>
      </c>
      <c r="C1389" s="23">
        <v>1</v>
      </c>
      <c r="D1389" s="23">
        <v>0.9</v>
      </c>
      <c r="E1389" s="23">
        <v>1.18</v>
      </c>
      <c r="F1389" s="23"/>
      <c r="G1389" s="23">
        <f t="shared" si="168"/>
        <v>1.0620000000000001</v>
      </c>
      <c r="H1389" s="23" t="s">
        <v>14</v>
      </c>
    </row>
    <row r="1390" spans="1:8">
      <c r="A1390" s="2"/>
      <c r="B1390" s="5"/>
      <c r="C1390" s="23"/>
      <c r="D1390" s="23"/>
      <c r="E1390" s="23"/>
      <c r="F1390" s="23"/>
      <c r="G1390" s="23"/>
      <c r="H1390" s="23"/>
    </row>
    <row r="1391" spans="1:8">
      <c r="A1391" s="2"/>
      <c r="B1391" s="5" t="s">
        <v>212</v>
      </c>
      <c r="C1391" s="23"/>
      <c r="D1391" s="23"/>
      <c r="E1391" s="23"/>
      <c r="F1391" s="23"/>
      <c r="G1391" s="23"/>
      <c r="H1391" s="23"/>
    </row>
    <row r="1392" spans="1:8">
      <c r="A1392" s="2"/>
      <c r="B1392" s="5" t="s">
        <v>125</v>
      </c>
      <c r="C1392" s="23">
        <v>1</v>
      </c>
      <c r="D1392" s="23">
        <v>0.85</v>
      </c>
      <c r="E1392" s="23">
        <v>2.1</v>
      </c>
      <c r="F1392" s="23"/>
      <c r="G1392" s="23">
        <f t="shared" ref="G1392" si="169">(C1392*D1392*E1392)</f>
        <v>1.7849999999999999</v>
      </c>
      <c r="H1392" s="23" t="s">
        <v>14</v>
      </c>
    </row>
    <row r="1393" spans="1:8">
      <c r="A1393" s="2"/>
      <c r="B1393" s="5" t="s">
        <v>129</v>
      </c>
      <c r="C1393" s="23">
        <v>1</v>
      </c>
      <c r="D1393" s="23">
        <v>0.67</v>
      </c>
      <c r="E1393" s="23">
        <v>0.6</v>
      </c>
      <c r="F1393" s="23"/>
      <c r="G1393" s="23">
        <f>(C1393*D1393*E1393)</f>
        <v>0.40200000000000002</v>
      </c>
      <c r="H1393" s="23" t="s">
        <v>14</v>
      </c>
    </row>
    <row r="1394" spans="1:8">
      <c r="A1394" s="2"/>
      <c r="B1394" s="5"/>
      <c r="C1394" s="23"/>
      <c r="D1394" s="23"/>
      <c r="E1394" s="23"/>
      <c r="F1394" s="23"/>
      <c r="G1394" s="23"/>
      <c r="H1394" s="23"/>
    </row>
    <row r="1395" spans="1:8">
      <c r="A1395" s="2"/>
      <c r="B1395" s="5" t="s">
        <v>211</v>
      </c>
      <c r="C1395" s="23"/>
      <c r="D1395" s="23"/>
      <c r="E1395" s="23"/>
      <c r="F1395" s="23"/>
      <c r="G1395" s="23"/>
      <c r="H1395" s="23"/>
    </row>
    <row r="1396" spans="1:8">
      <c r="A1396" s="2"/>
      <c r="B1396" s="5" t="s">
        <v>125</v>
      </c>
      <c r="C1396" s="23">
        <v>1</v>
      </c>
      <c r="D1396" s="23">
        <v>0.85</v>
      </c>
      <c r="E1396" s="23">
        <v>2.1</v>
      </c>
      <c r="F1396" s="23"/>
      <c r="G1396" s="23">
        <f t="shared" ref="G1396:G1397" si="170">(C1396*D1396*E1396)</f>
        <v>1.7849999999999999</v>
      </c>
      <c r="H1396" s="23" t="s">
        <v>14</v>
      </c>
    </row>
    <row r="1397" spans="1:8">
      <c r="A1397" s="2"/>
      <c r="B1397" s="5" t="s">
        <v>129</v>
      </c>
      <c r="C1397" s="23">
        <v>1</v>
      </c>
      <c r="D1397" s="23">
        <v>0.67</v>
      </c>
      <c r="E1397" s="23">
        <v>0.6</v>
      </c>
      <c r="F1397" s="23"/>
      <c r="G1397" s="23">
        <f t="shared" si="170"/>
        <v>0.40200000000000002</v>
      </c>
      <c r="H1397" s="23" t="s">
        <v>14</v>
      </c>
    </row>
    <row r="1398" spans="1:8">
      <c r="A1398" s="2"/>
      <c r="B1398" s="5"/>
      <c r="C1398" s="23"/>
      <c r="D1398" s="23"/>
      <c r="E1398" s="23"/>
      <c r="F1398" s="23"/>
      <c r="G1398" s="23"/>
      <c r="H1398" s="23"/>
    </row>
    <row r="1399" spans="1:8">
      <c r="A1399" s="2"/>
      <c r="B1399" s="5" t="s">
        <v>195</v>
      </c>
      <c r="C1399" s="23"/>
      <c r="D1399" s="23"/>
      <c r="E1399" s="23"/>
      <c r="F1399" s="23"/>
      <c r="G1399" s="23"/>
      <c r="H1399" s="23"/>
    </row>
    <row r="1400" spans="1:8">
      <c r="A1400" s="2"/>
      <c r="B1400" s="5" t="s">
        <v>125</v>
      </c>
      <c r="C1400" s="23">
        <v>1</v>
      </c>
      <c r="D1400" s="23">
        <v>0.84</v>
      </c>
      <c r="E1400" s="23">
        <v>2.4</v>
      </c>
      <c r="F1400" s="23"/>
      <c r="G1400" s="23">
        <f t="shared" ref="G1400" si="171">(C1400*D1400*E1400)</f>
        <v>2.016</v>
      </c>
      <c r="H1400" s="23" t="s">
        <v>14</v>
      </c>
    </row>
    <row r="1401" spans="1:8">
      <c r="A1401" s="2"/>
      <c r="B1401" s="5"/>
      <c r="C1401" s="23"/>
      <c r="D1401" s="23"/>
      <c r="E1401" s="23"/>
      <c r="F1401" s="23"/>
      <c r="G1401" s="23"/>
      <c r="H1401" s="23"/>
    </row>
    <row r="1402" spans="1:8">
      <c r="A1402" s="2"/>
      <c r="B1402" s="95" t="s">
        <v>323</v>
      </c>
      <c r="C1402" s="46"/>
      <c r="D1402" s="58"/>
      <c r="E1402" s="23"/>
      <c r="F1402" s="59"/>
      <c r="G1402" s="23"/>
      <c r="H1402" s="2"/>
    </row>
    <row r="1403" spans="1:8">
      <c r="A1403" s="2"/>
      <c r="B1403" s="44" t="s">
        <v>260</v>
      </c>
      <c r="C1403" s="46"/>
      <c r="D1403" s="23"/>
      <c r="E1403" s="23"/>
      <c r="F1403" s="23"/>
      <c r="G1403" s="23"/>
      <c r="H1403" s="89"/>
    </row>
    <row r="1404" spans="1:8">
      <c r="A1404" s="2"/>
      <c r="B1404" s="289" t="s">
        <v>361</v>
      </c>
      <c r="C1404" s="23">
        <v>1</v>
      </c>
      <c r="D1404" s="23">
        <v>2.1</v>
      </c>
      <c r="E1404" s="23">
        <v>0.82</v>
      </c>
      <c r="F1404" s="23"/>
      <c r="G1404" s="23">
        <f>D1404*E1404</f>
        <v>1.722</v>
      </c>
      <c r="H1404" s="89" t="s">
        <v>14</v>
      </c>
    </row>
    <row r="1405" spans="1:8">
      <c r="A1405" s="291"/>
      <c r="B1405" s="292" t="s">
        <v>362</v>
      </c>
      <c r="C1405" s="23">
        <v>1</v>
      </c>
      <c r="D1405" s="23">
        <v>0.6</v>
      </c>
      <c r="E1405" s="23">
        <v>1.1000000000000001</v>
      </c>
      <c r="F1405" s="23"/>
      <c r="G1405" s="23">
        <f>D1405*E1405</f>
        <v>0.66</v>
      </c>
      <c r="H1405" s="89" t="s">
        <v>14</v>
      </c>
    </row>
    <row r="1406" spans="1:8">
      <c r="A1406" s="291"/>
      <c r="B1406" s="294"/>
      <c r="C1406" s="23"/>
      <c r="D1406" s="23"/>
      <c r="E1406" s="23"/>
      <c r="F1406" s="23"/>
      <c r="G1406" s="23"/>
      <c r="H1406" s="89"/>
    </row>
    <row r="1407" spans="1:8">
      <c r="A1407" s="291"/>
      <c r="B1407" s="292" t="s">
        <v>350</v>
      </c>
      <c r="C1407" s="295"/>
      <c r="D1407" s="23"/>
      <c r="E1407" s="23"/>
      <c r="F1407" s="23"/>
    </row>
    <row r="1408" spans="1:8">
      <c r="A1408" s="291"/>
      <c r="B1408" s="292" t="s">
        <v>361</v>
      </c>
      <c r="C1408" s="296">
        <v>1</v>
      </c>
      <c r="D1408" s="23">
        <v>2.1</v>
      </c>
      <c r="E1408" s="23">
        <v>1.07</v>
      </c>
      <c r="F1408" s="23"/>
      <c r="G1408" s="23">
        <f>D1408*E1408</f>
        <v>2.2470000000000003</v>
      </c>
      <c r="H1408" s="89" t="s">
        <v>14</v>
      </c>
    </row>
    <row r="1409" spans="1:10">
      <c r="A1409" s="2"/>
      <c r="B1409" s="292" t="s">
        <v>362</v>
      </c>
      <c r="C1409" s="23">
        <v>1</v>
      </c>
      <c r="D1409" s="23">
        <v>0.6</v>
      </c>
      <c r="E1409" s="23">
        <v>1.07</v>
      </c>
      <c r="F1409" s="23"/>
      <c r="G1409" s="23">
        <f>D1409*E1409</f>
        <v>0.64200000000000002</v>
      </c>
      <c r="H1409" s="89" t="s">
        <v>14</v>
      </c>
    </row>
    <row r="1410" spans="1:10">
      <c r="A1410" s="2"/>
      <c r="B1410" s="289"/>
      <c r="C1410" s="46"/>
      <c r="D1410" s="23"/>
      <c r="E1410" s="23"/>
      <c r="F1410" s="23"/>
      <c r="G1410" s="23"/>
      <c r="H1410" s="89"/>
    </row>
    <row r="1411" spans="1:10">
      <c r="A1411" s="2"/>
      <c r="B1411" s="44" t="s">
        <v>260</v>
      </c>
      <c r="C1411" s="46"/>
      <c r="D1411" s="23"/>
      <c r="E1411" s="23"/>
      <c r="F1411" s="23"/>
      <c r="G1411" s="23"/>
      <c r="H1411" s="89"/>
    </row>
    <row r="1412" spans="1:10">
      <c r="A1412" s="2"/>
      <c r="B1412" s="292" t="s">
        <v>361</v>
      </c>
      <c r="C1412" s="296">
        <v>1</v>
      </c>
      <c r="D1412" s="23">
        <v>2</v>
      </c>
      <c r="E1412" s="23">
        <v>0.8</v>
      </c>
      <c r="F1412" s="23"/>
      <c r="G1412" s="23">
        <f>D1412*E1412</f>
        <v>1.6</v>
      </c>
      <c r="H1412" s="89" t="s">
        <v>14</v>
      </c>
    </row>
    <row r="1413" spans="1:10">
      <c r="A1413" s="2"/>
      <c r="B1413" s="5"/>
      <c r="C1413" s="46"/>
      <c r="D1413" s="58"/>
      <c r="E1413" s="23"/>
      <c r="F1413" s="59"/>
      <c r="G1413" s="23"/>
      <c r="H1413" s="2"/>
    </row>
    <row r="1414" spans="1:10">
      <c r="A1414" s="2"/>
      <c r="B1414" s="43" t="s">
        <v>355</v>
      </c>
      <c r="C1414" s="46"/>
      <c r="D1414" s="58"/>
      <c r="E1414" s="23"/>
      <c r="F1414" s="59"/>
      <c r="G1414" s="23"/>
      <c r="H1414" s="2"/>
    </row>
    <row r="1415" spans="1:10">
      <c r="A1415" s="2"/>
      <c r="B1415" s="44" t="s">
        <v>116</v>
      </c>
      <c r="C1415" s="46"/>
      <c r="D1415" s="23"/>
      <c r="E1415" s="23"/>
      <c r="F1415" s="23"/>
      <c r="G1415" s="23"/>
      <c r="H1415" s="89"/>
    </row>
    <row r="1416" spans="1:10">
      <c r="A1416" s="2"/>
      <c r="B1416" s="292" t="s">
        <v>361</v>
      </c>
      <c r="C1416" s="296">
        <v>1</v>
      </c>
      <c r="D1416" s="23">
        <v>2.1</v>
      </c>
      <c r="E1416" s="23">
        <v>0.76</v>
      </c>
      <c r="F1416" s="23"/>
      <c r="G1416" s="23">
        <f>D1416*E1416</f>
        <v>1.5960000000000001</v>
      </c>
      <c r="H1416" s="89" t="s">
        <v>14</v>
      </c>
    </row>
    <row r="1417" spans="1:10">
      <c r="A1417" s="2"/>
      <c r="B1417" s="292" t="s">
        <v>362</v>
      </c>
      <c r="C1417" s="23">
        <v>1</v>
      </c>
      <c r="D1417" s="23">
        <v>0.6</v>
      </c>
      <c r="E1417" s="23">
        <v>0.76</v>
      </c>
      <c r="F1417" s="23"/>
      <c r="G1417" s="23">
        <f>D1417*E1417</f>
        <v>0.45599999999999996</v>
      </c>
      <c r="H1417" s="89" t="s">
        <v>14</v>
      </c>
    </row>
    <row r="1418" spans="1:10">
      <c r="A1418" s="2"/>
      <c r="B1418" s="44"/>
      <c r="C1418" s="46"/>
      <c r="D1418" s="23"/>
      <c r="E1418" s="23"/>
      <c r="F1418" s="23"/>
      <c r="G1418" s="23"/>
      <c r="H1418" s="89"/>
    </row>
    <row r="1419" spans="1:10">
      <c r="A1419" s="2"/>
      <c r="B1419" s="44" t="s">
        <v>117</v>
      </c>
      <c r="C1419" s="46"/>
      <c r="D1419" s="23"/>
      <c r="E1419" s="23"/>
      <c r="F1419" s="23"/>
      <c r="G1419" s="23"/>
      <c r="H1419" s="89"/>
    </row>
    <row r="1420" spans="1:10">
      <c r="A1420" s="2"/>
      <c r="B1420" s="292" t="s">
        <v>361</v>
      </c>
      <c r="C1420" s="296">
        <v>1</v>
      </c>
      <c r="D1420" s="23">
        <v>2.1</v>
      </c>
      <c r="E1420" s="23">
        <v>0.95</v>
      </c>
      <c r="F1420" s="23"/>
      <c r="G1420" s="23">
        <f>D1420*E1420</f>
        <v>1.9949999999999999</v>
      </c>
      <c r="H1420" s="89" t="s">
        <v>14</v>
      </c>
    </row>
    <row r="1421" spans="1:10">
      <c r="A1421" s="2"/>
      <c r="B1421" s="292" t="s">
        <v>129</v>
      </c>
      <c r="C1421" s="23">
        <v>1</v>
      </c>
      <c r="D1421" s="23">
        <v>0.6</v>
      </c>
      <c r="E1421" s="23">
        <v>0.62</v>
      </c>
      <c r="F1421" s="23"/>
      <c r="G1421" s="23">
        <f>D1421*E1421</f>
        <v>0.372</v>
      </c>
      <c r="H1421" s="89" t="s">
        <v>14</v>
      </c>
      <c r="J1421" s="91"/>
    </row>
    <row r="1422" spans="1:10">
      <c r="A1422" s="2"/>
      <c r="B1422" s="292" t="s">
        <v>130</v>
      </c>
      <c r="C1422" s="23">
        <v>1</v>
      </c>
      <c r="D1422" s="23">
        <v>0.6</v>
      </c>
      <c r="E1422" s="23">
        <v>0.79</v>
      </c>
      <c r="F1422" s="23"/>
      <c r="G1422" s="23">
        <f>D1422*E1422</f>
        <v>0.47399999999999998</v>
      </c>
      <c r="H1422" s="89" t="s">
        <v>14</v>
      </c>
    </row>
    <row r="1423" spans="1:10">
      <c r="A1423" s="2"/>
      <c r="B1423" s="42"/>
      <c r="C1423" s="46"/>
      <c r="D1423" s="42"/>
      <c r="E1423" s="42"/>
      <c r="F1423" s="47"/>
      <c r="G1423" s="47"/>
      <c r="H1423" s="42"/>
    </row>
    <row r="1424" spans="1:10">
      <c r="A1424" s="2"/>
      <c r="B1424" s="43" t="s">
        <v>131</v>
      </c>
      <c r="C1424" s="23"/>
      <c r="D1424" s="23"/>
      <c r="E1424" s="23"/>
      <c r="F1424" s="23"/>
      <c r="G1424" s="48">
        <f>SUM(G1327:G1423)</f>
        <v>127.67619999999997</v>
      </c>
      <c r="H1424" s="48" t="s">
        <v>14</v>
      </c>
    </row>
    <row r="1425" spans="1:9">
      <c r="A1425" s="2"/>
      <c r="B1425" s="5"/>
      <c r="C1425" s="23"/>
      <c r="D1425" s="23"/>
      <c r="E1425" s="23"/>
      <c r="F1425" s="23"/>
      <c r="G1425" s="23"/>
      <c r="H1425" s="23"/>
    </row>
    <row r="1426" spans="1:9">
      <c r="A1426" s="2"/>
      <c r="B1426" s="42" t="s">
        <v>132</v>
      </c>
      <c r="C1426" s="46"/>
      <c r="D1426" s="42"/>
      <c r="E1426" s="42"/>
      <c r="F1426" s="42"/>
      <c r="G1426" s="47">
        <f>G1322-G1424</f>
        <v>577.98625000000038</v>
      </c>
      <c r="H1426" s="48" t="s">
        <v>14</v>
      </c>
    </row>
    <row r="1427" spans="1:9">
      <c r="A1427" s="2"/>
      <c r="B1427" s="23"/>
      <c r="C1427" s="23"/>
      <c r="D1427" s="23"/>
      <c r="E1427" s="23"/>
      <c r="F1427" s="23"/>
      <c r="G1427" s="23"/>
      <c r="H1427" s="23"/>
    </row>
    <row r="1428" spans="1:9" ht="28.5">
      <c r="A1428" s="2"/>
      <c r="B1428" s="45" t="s">
        <v>114</v>
      </c>
      <c r="C1428" s="37"/>
      <c r="D1428" s="4"/>
      <c r="E1428" s="2"/>
      <c r="F1428" s="4"/>
      <c r="G1428" s="4">
        <v>22.01</v>
      </c>
      <c r="H1428" s="23" t="s">
        <v>14</v>
      </c>
      <c r="I1428" s="91"/>
    </row>
    <row r="1429" spans="1:9">
      <c r="A1429" s="2"/>
      <c r="B1429" s="44"/>
      <c r="C1429" s="37"/>
      <c r="D1429" s="2"/>
      <c r="E1429" s="2"/>
      <c r="F1429" s="4"/>
      <c r="G1429" s="37"/>
      <c r="H1429" s="2"/>
    </row>
    <row r="1430" spans="1:9">
      <c r="A1430" s="2"/>
      <c r="B1430" s="42" t="s">
        <v>115</v>
      </c>
      <c r="C1430" s="46"/>
      <c r="D1430" s="42"/>
      <c r="E1430" s="42"/>
      <c r="F1430" s="42"/>
      <c r="G1430" s="47">
        <f>G1426+G1428</f>
        <v>599.99625000000037</v>
      </c>
      <c r="H1430" s="48" t="s">
        <v>14</v>
      </c>
    </row>
    <row r="1431" spans="1:9">
      <c r="A1431" s="2"/>
      <c r="B1431" s="42"/>
      <c r="C1431" s="46"/>
      <c r="D1431" s="42"/>
      <c r="E1431" s="42"/>
      <c r="F1431" s="48"/>
      <c r="G1431" s="47"/>
      <c r="H1431" s="42"/>
    </row>
    <row r="1432" spans="1:9" ht="92.25" customHeight="1">
      <c r="A1432" s="2" t="str">
        <f>'Abstract For Hospital'!A29</f>
        <v>B9</v>
      </c>
      <c r="B1432" s="365" t="str">
        <f>'Abstract For Hospital'!B29</f>
        <v xml:space="preserve">Providing &amp; Fixing double skin full height 12 mm thick solid partition of make STYLAM or similar (upto the 7 feet), vertical members to be fixed on the SS plate and caping on the floor. Approved BWR ply as per IS:303, finished both side with approved 1 mm laminate surface complete with door shutter with laminate finish matching to the other available side of the partition, to be incorporated with necessary hinges, sliding bolt from inside, handle and all complete as per design, direction and approval of the Engineer. </v>
      </c>
      <c r="C1432" s="366"/>
      <c r="D1432" s="366"/>
      <c r="E1432" s="366"/>
      <c r="F1432" s="366"/>
      <c r="G1432" s="366"/>
      <c r="H1432" s="367"/>
    </row>
    <row r="1433" spans="1:9">
      <c r="A1433" s="2"/>
      <c r="B1433" s="130"/>
      <c r="C1433" s="130"/>
      <c r="D1433" s="130"/>
      <c r="E1433" s="130"/>
      <c r="F1433" s="130"/>
      <c r="G1433" s="130"/>
      <c r="H1433" s="130"/>
    </row>
    <row r="1434" spans="1:9">
      <c r="A1434" s="2"/>
      <c r="B1434" s="199" t="s">
        <v>365</v>
      </c>
      <c r="C1434" s="205"/>
      <c r="D1434" s="205"/>
      <c r="E1434" s="205"/>
      <c r="F1434" s="205"/>
      <c r="G1434" s="210">
        <v>30</v>
      </c>
      <c r="H1434" s="210" t="s">
        <v>14</v>
      </c>
    </row>
    <row r="1435" spans="1:9">
      <c r="A1435" s="2"/>
      <c r="B1435" s="130"/>
      <c r="C1435" s="130"/>
      <c r="D1435" s="130"/>
      <c r="E1435" s="130"/>
      <c r="F1435" s="130"/>
      <c r="G1435" s="130"/>
      <c r="H1435" s="130"/>
    </row>
    <row r="1436" spans="1:9" ht="45.75" customHeight="1">
      <c r="A1436" s="2" t="str">
        <f>'Abstract For Hospital'!A30</f>
        <v>B10</v>
      </c>
      <c r="B1436" s="372" t="str">
        <f>'Abstract For Hospital'!B30</f>
        <v>Providing wood work in frames of doors, windows, clerestory windows and other frames, wrought framed and fixed in position with hold fast lugs or with dash fasteners of required dia &amp; length (hold fast lugs or dash fastener shall be paid for separately). Sal wood</v>
      </c>
      <c r="C1436" s="373"/>
      <c r="D1436" s="373"/>
      <c r="E1436" s="373"/>
      <c r="F1436" s="373"/>
      <c r="G1436" s="373"/>
      <c r="H1436" s="374"/>
    </row>
    <row r="1437" spans="1:9">
      <c r="A1437" s="2"/>
      <c r="B1437" s="130"/>
      <c r="C1437" s="131"/>
      <c r="D1437" s="130"/>
      <c r="E1437" s="130"/>
      <c r="F1437" s="132"/>
      <c r="G1437" s="132"/>
      <c r="H1437" s="130"/>
    </row>
    <row r="1438" spans="1:9" ht="28.5">
      <c r="A1438" s="2"/>
      <c r="B1438" s="133" t="s">
        <v>114</v>
      </c>
      <c r="C1438" s="131"/>
      <c r="D1438" s="130"/>
      <c r="E1438" s="130"/>
      <c r="F1438" s="132"/>
      <c r="G1438" s="132">
        <v>1</v>
      </c>
      <c r="H1438" s="130" t="s">
        <v>11</v>
      </c>
    </row>
    <row r="1439" spans="1:9">
      <c r="A1439" s="2"/>
      <c r="B1439" s="130"/>
      <c r="C1439" s="131"/>
      <c r="D1439" s="130"/>
      <c r="E1439" s="130"/>
      <c r="F1439" s="132"/>
      <c r="G1439" s="132"/>
      <c r="H1439" s="130"/>
    </row>
    <row r="1440" spans="1:9" ht="43.5" customHeight="1">
      <c r="A1440" s="2" t="str">
        <f>'Abstract For Hospital'!A31</f>
        <v>B11</v>
      </c>
      <c r="B1440" s="372" t="str">
        <f>'Abstract For Hospital'!B31</f>
        <v>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v>
      </c>
      <c r="C1440" s="373"/>
      <c r="D1440" s="373"/>
      <c r="E1440" s="373"/>
      <c r="F1440" s="373"/>
      <c r="G1440" s="373"/>
      <c r="H1440" s="374"/>
    </row>
    <row r="1441" spans="1:8">
      <c r="A1441" s="2"/>
      <c r="B1441" s="130"/>
      <c r="C1441" s="131"/>
      <c r="D1441" s="130"/>
      <c r="E1441" s="130"/>
      <c r="F1441" s="132"/>
      <c r="G1441" s="132"/>
      <c r="H1441" s="130"/>
    </row>
    <row r="1442" spans="1:8" ht="28.5">
      <c r="A1442" s="2"/>
      <c r="B1442" s="133" t="s">
        <v>114</v>
      </c>
      <c r="C1442" s="131"/>
      <c r="D1442" s="130"/>
      <c r="E1442" s="130"/>
      <c r="F1442" s="132"/>
      <c r="G1442" s="132">
        <v>100</v>
      </c>
      <c r="H1442" s="130" t="s">
        <v>14</v>
      </c>
    </row>
    <row r="1443" spans="1:8">
      <c r="A1443" s="2"/>
      <c r="B1443" s="130"/>
      <c r="C1443" s="131"/>
      <c r="D1443" s="130"/>
      <c r="E1443" s="130"/>
      <c r="F1443" s="132"/>
      <c r="G1443" s="132"/>
      <c r="H1443" s="130"/>
    </row>
    <row r="1444" spans="1:8" ht="60.75" customHeight="1">
      <c r="A1444" s="2" t="str">
        <f>'Abstract For Hospital'!A32</f>
        <v>B12</v>
      </c>
      <c r="B1444" s="372" t="str">
        <f>'Abstract For Hospital'!B32</f>
        <v xml:space="preserve">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v>
      </c>
      <c r="C1444" s="373"/>
      <c r="D1444" s="373"/>
      <c r="E1444" s="373"/>
      <c r="F1444" s="373"/>
      <c r="G1444" s="373"/>
      <c r="H1444" s="374"/>
    </row>
    <row r="1445" spans="1:8">
      <c r="A1445" s="2"/>
      <c r="B1445" s="76"/>
      <c r="C1445" s="42"/>
      <c r="D1445" s="42"/>
      <c r="E1445" s="42"/>
      <c r="F1445" s="42"/>
      <c r="G1445" s="42"/>
      <c r="H1445" s="42"/>
    </row>
    <row r="1446" spans="1:8" ht="27.75" customHeight="1">
      <c r="A1446" s="2" t="s">
        <v>136</v>
      </c>
      <c r="B1446" s="76" t="str">
        <f>'Abstract For Hospital'!B33</f>
        <v>Second class teak wood</v>
      </c>
      <c r="C1446" s="42"/>
      <c r="D1446" s="42"/>
      <c r="E1446" s="42"/>
      <c r="F1446" s="42"/>
      <c r="G1446" s="47">
        <v>100</v>
      </c>
      <c r="H1446" s="42" t="s">
        <v>14</v>
      </c>
    </row>
    <row r="1447" spans="1:8" ht="42.75">
      <c r="A1447" s="98" t="s">
        <v>137</v>
      </c>
      <c r="B1447" s="99" t="str">
        <f>'Abstract For Hospital'!B34</f>
        <v>Float glass panes-4 mm thick glass pane (weight not less than 10 kg/sqm).</v>
      </c>
      <c r="C1447" s="100"/>
      <c r="D1447" s="100"/>
      <c r="E1447" s="100"/>
      <c r="F1447" s="100"/>
      <c r="G1447" s="101">
        <v>40</v>
      </c>
      <c r="H1447" s="100" t="s">
        <v>14</v>
      </c>
    </row>
    <row r="1448" spans="1:8">
      <c r="A1448" s="103"/>
      <c r="B1448" s="104"/>
      <c r="C1448" s="105"/>
      <c r="D1448" s="105"/>
      <c r="E1448" s="105"/>
      <c r="F1448" s="105"/>
      <c r="G1448" s="106"/>
      <c r="H1448" s="105"/>
    </row>
    <row r="1449" spans="1:8" ht="46.5" customHeight="1">
      <c r="A1449" s="2" t="str">
        <f>'Abstract For Hospital'!A35</f>
        <v>B13</v>
      </c>
      <c r="B1449" s="375" t="str">
        <f>'Abstract For Hospital'!B35</f>
        <v>Steel work in built up tubular (round, square or rectangular hollow tubes etc.) trusses etc., including cutting, hoisting, fixing in position and applying a priming coat of approved steel primer, including welding and bolted with special shaped washers etc. complete. Hot finished seamless type tubes</v>
      </c>
      <c r="C1449" s="376"/>
      <c r="D1449" s="376"/>
      <c r="E1449" s="376"/>
      <c r="F1449" s="376"/>
      <c r="G1449" s="376"/>
      <c r="H1449" s="377"/>
    </row>
    <row r="1450" spans="1:8">
      <c r="A1450" s="2"/>
      <c r="B1450" s="42"/>
      <c r="C1450" s="46"/>
      <c r="D1450" s="42"/>
      <c r="E1450" s="42"/>
      <c r="F1450" s="48"/>
      <c r="G1450" s="47"/>
      <c r="H1450" s="42"/>
    </row>
    <row r="1451" spans="1:8">
      <c r="A1451" s="2"/>
      <c r="B1451" s="37" t="s">
        <v>204</v>
      </c>
      <c r="C1451" s="37"/>
      <c r="D1451" s="37"/>
      <c r="E1451" s="37"/>
      <c r="F1451" s="37"/>
      <c r="G1451" s="4"/>
      <c r="H1451" s="2"/>
    </row>
    <row r="1452" spans="1:8">
      <c r="A1452" s="2"/>
      <c r="B1452" s="37" t="s">
        <v>203</v>
      </c>
      <c r="C1452" s="58">
        <v>16</v>
      </c>
      <c r="D1452" s="2">
        <v>3.47</v>
      </c>
      <c r="E1452" s="37"/>
      <c r="F1452" s="4">
        <v>3.45</v>
      </c>
      <c r="G1452" s="4">
        <f>C1452*D1452*F1452</f>
        <v>191.54400000000001</v>
      </c>
      <c r="H1452" s="2" t="s">
        <v>38</v>
      </c>
    </row>
    <row r="1453" spans="1:8">
      <c r="A1453" s="2"/>
      <c r="B1453" s="37"/>
      <c r="C1453" s="58"/>
      <c r="D1453" s="2"/>
      <c r="E1453" s="37"/>
      <c r="F1453" s="4"/>
      <c r="G1453" s="4"/>
      <c r="H1453" s="2"/>
    </row>
    <row r="1454" spans="1:8">
      <c r="A1454" s="2"/>
      <c r="B1454" s="37" t="s">
        <v>224</v>
      </c>
      <c r="C1454" s="37"/>
      <c r="D1454" s="37"/>
      <c r="E1454" s="37"/>
      <c r="F1454" s="37"/>
      <c r="G1454" s="4"/>
      <c r="H1454" s="2"/>
    </row>
    <row r="1455" spans="1:8">
      <c r="A1455" s="2"/>
      <c r="B1455" s="37" t="s">
        <v>221</v>
      </c>
      <c r="C1455" s="58">
        <v>36</v>
      </c>
      <c r="D1455" s="2">
        <v>0.12</v>
      </c>
      <c r="E1455" s="37"/>
      <c r="F1455" s="4">
        <v>25.27</v>
      </c>
      <c r="G1455" s="4">
        <f>C1455*D1455*F1455</f>
        <v>109.16640000000001</v>
      </c>
      <c r="H1455" s="2" t="s">
        <v>38</v>
      </c>
    </row>
    <row r="1456" spans="1:8">
      <c r="A1456" s="2"/>
      <c r="B1456" s="37" t="s">
        <v>222</v>
      </c>
      <c r="C1456" s="58">
        <v>144</v>
      </c>
      <c r="D1456" s="2">
        <v>0.15</v>
      </c>
      <c r="E1456" s="2">
        <v>0.09</v>
      </c>
      <c r="F1456" s="4">
        <v>23.55</v>
      </c>
      <c r="G1456" s="4">
        <f>D1456*F1456*E1456*C1456</f>
        <v>45.781199999999998</v>
      </c>
      <c r="H1456" s="2" t="s">
        <v>38</v>
      </c>
    </row>
    <row r="1457" spans="1:9">
      <c r="A1457" s="2"/>
      <c r="B1457" s="37" t="s">
        <v>223</v>
      </c>
      <c r="C1457" s="58">
        <v>36</v>
      </c>
      <c r="D1457" s="58">
        <v>1.86</v>
      </c>
      <c r="E1457" s="2"/>
      <c r="F1457" s="4">
        <v>9.1</v>
      </c>
      <c r="G1457" s="4">
        <f>D1457*F1457</f>
        <v>16.926000000000002</v>
      </c>
      <c r="H1457" s="2" t="s">
        <v>38</v>
      </c>
    </row>
    <row r="1458" spans="1:9">
      <c r="A1458" s="2"/>
      <c r="B1458" s="45"/>
      <c r="C1458" s="37"/>
      <c r="D1458" s="37"/>
      <c r="E1458" s="37"/>
      <c r="F1458" s="37"/>
      <c r="G1458" s="37"/>
      <c r="H1458" s="37"/>
    </row>
    <row r="1459" spans="1:9" ht="28.5">
      <c r="A1459" s="2"/>
      <c r="B1459" s="45" t="s">
        <v>114</v>
      </c>
      <c r="C1459" s="37"/>
      <c r="D1459" s="4"/>
      <c r="E1459" s="2"/>
      <c r="F1459" s="4"/>
      <c r="G1459" s="4">
        <v>136.58000000000001</v>
      </c>
      <c r="H1459" s="2" t="s">
        <v>38</v>
      </c>
      <c r="I1459" s="91"/>
    </row>
    <row r="1460" spans="1:9">
      <c r="A1460" s="2"/>
      <c r="B1460" s="2"/>
      <c r="C1460" s="37"/>
      <c r="D1460" s="4"/>
      <c r="E1460" s="4"/>
      <c r="F1460" s="4"/>
      <c r="G1460" s="50"/>
      <c r="H1460" s="2"/>
    </row>
    <row r="1461" spans="1:9">
      <c r="A1461" s="2"/>
      <c r="B1461" s="42" t="s">
        <v>115</v>
      </c>
      <c r="C1461" s="46"/>
      <c r="D1461" s="42"/>
      <c r="E1461" s="42"/>
      <c r="F1461" s="47"/>
      <c r="G1461" s="47">
        <f>SUM(G1451:G1460)</f>
        <v>499.99760000000003</v>
      </c>
      <c r="H1461" s="42" t="s">
        <v>38</v>
      </c>
      <c r="I1461" s="91"/>
    </row>
    <row r="1462" spans="1:9">
      <c r="A1462" s="2"/>
      <c r="B1462" s="42"/>
      <c r="C1462" s="46"/>
      <c r="D1462" s="42"/>
      <c r="E1462" s="42"/>
      <c r="F1462" s="47"/>
      <c r="G1462" s="47"/>
      <c r="H1462" s="42"/>
    </row>
    <row r="1463" spans="1:9" ht="62.25" customHeight="1">
      <c r="A1463" s="2" t="s">
        <v>48</v>
      </c>
      <c r="B1463" s="375" t="str">
        <f>'Abstract For Hospital'!B36</f>
        <v xml:space="preserve">Careful repair and refurbishment of existing wooden doors and windows, including minor dismantling, replacement of decayed wood with matching timber, tightening of joints, surface preparation, anti-termite treatment, repair/refixing of fittings, and replacement of broken or damaged glass panes where required, complete with polishing/painting as per engineer in charge. </v>
      </c>
      <c r="C1463" s="376"/>
      <c r="D1463" s="376"/>
      <c r="E1463" s="376"/>
      <c r="F1463" s="376"/>
      <c r="G1463" s="376"/>
      <c r="H1463" s="377"/>
    </row>
    <row r="1464" spans="1:9" ht="17.25" customHeight="1">
      <c r="A1464" s="46"/>
      <c r="B1464" s="46"/>
      <c r="C1464" s="46"/>
      <c r="D1464" s="46"/>
      <c r="E1464" s="46"/>
      <c r="F1464" s="46"/>
      <c r="G1464" s="46"/>
      <c r="H1464" s="46"/>
    </row>
    <row r="1465" spans="1:9" ht="15.75">
      <c r="A1465" s="61"/>
      <c r="B1465" s="61" t="str">
        <f>'Abstract For Hospital'!B40</f>
        <v>C. Roofing works</v>
      </c>
      <c r="C1465" s="61"/>
      <c r="D1465" s="61"/>
      <c r="E1465" s="61"/>
      <c r="F1465" s="61"/>
      <c r="G1465" s="61"/>
      <c r="H1465" s="61"/>
    </row>
    <row r="1466" spans="1:9">
      <c r="A1466" s="37"/>
      <c r="B1466" s="37"/>
      <c r="C1466" s="37"/>
      <c r="D1466" s="37"/>
      <c r="E1466" s="37"/>
      <c r="F1466" s="37"/>
      <c r="G1466" s="37"/>
      <c r="H1466" s="37"/>
    </row>
    <row r="1467" spans="1:9" ht="62.25" customHeight="1">
      <c r="A1467" s="2" t="str">
        <f>'Abstract For Hospital'!A42</f>
        <v>C1</v>
      </c>
      <c r="B1467" s="368" t="str">
        <f>'Abstract For Hospital'!B42</f>
        <v>Provide and fixing 19 mm thick marine plywood (water-resistant) onto rafters using suitable screws and washers, including all required fixing materials (nails, screws, washers, adhesives), aligning, leveling, cutting to fit at joints, and finishing. Work to be done complete, as per Engineer‑in‑Charge approval.</v>
      </c>
      <c r="C1467" s="369"/>
      <c r="D1467" s="369"/>
      <c r="E1467" s="369"/>
      <c r="F1467" s="369"/>
      <c r="G1467" s="369"/>
      <c r="H1467" s="370"/>
    </row>
    <row r="1468" spans="1:9">
      <c r="A1468" s="37"/>
      <c r="B1468" s="37"/>
      <c r="C1468" s="37"/>
      <c r="D1468" s="37"/>
      <c r="E1468" s="37"/>
      <c r="F1468" s="37"/>
      <c r="G1468" s="37"/>
      <c r="H1468" s="37"/>
    </row>
    <row r="1469" spans="1:9">
      <c r="A1469" s="37"/>
      <c r="B1469" s="37" t="s">
        <v>382</v>
      </c>
      <c r="C1469" s="37"/>
      <c r="D1469" s="37"/>
      <c r="E1469" s="37"/>
      <c r="F1469" s="37"/>
      <c r="G1469" s="47">
        <v>1100</v>
      </c>
      <c r="H1469" s="42" t="s">
        <v>14</v>
      </c>
    </row>
    <row r="1470" spans="1:9">
      <c r="A1470" s="37"/>
      <c r="B1470" s="37"/>
      <c r="C1470" s="37"/>
      <c r="D1470" s="37"/>
      <c r="E1470" s="37"/>
      <c r="F1470" s="37"/>
      <c r="G1470" s="4"/>
      <c r="H1470" s="2"/>
    </row>
    <row r="1471" spans="1:9">
      <c r="A1471" s="37"/>
      <c r="B1471" s="37"/>
      <c r="C1471" s="37"/>
      <c r="D1471" s="37"/>
      <c r="E1471" s="37"/>
      <c r="F1471" s="37"/>
      <c r="G1471" s="37"/>
      <c r="H1471" s="37"/>
      <c r="I1471" s="91"/>
    </row>
    <row r="1472" spans="1:9" ht="134.25" customHeight="1">
      <c r="A1472" s="2" t="str">
        <f>'Abstract For Hospital'!A43</f>
        <v>C2</v>
      </c>
      <c r="B1472" s="368" t="str">
        <f>'Abstract For Hospital'!B43</f>
        <v>Providng and fixing insulated PUFF sheet Roofing with the following specificifications
-Panel Specifications: Roof shall be made of sandwich panel, made out of 0.50mm colour coated galvalume steel sheets spec 150gsm &amp; 550mpa as as outer &amp; inner cladding will be 0.40 mm colour coated galvalume sheet sheet spec 150 gsm &amp; 550 mpa on both side of PUFF.  Make of the sheet to be OEM TATA/JSW PRIME material. . The total thickness of panel will be 50/80 mm for roof, panel PU foam will be CFC free , self-extinguishing, Fire resistance type having density of 40 kg/cum. The Panel are joined together by tongue &amp; groove method, complete in all respect including all the accessories.
Fixing Mechanism: The sheeting will be fixed using galvanized self-drilling, self-tapping fasteners  with EPDM seals to ensure secure attachment and weatherproofing.</v>
      </c>
      <c r="C1472" s="369"/>
      <c r="D1472" s="369"/>
      <c r="E1472" s="369"/>
      <c r="F1472" s="369"/>
      <c r="G1472" s="369"/>
      <c r="H1472" s="370"/>
    </row>
    <row r="1473" spans="1:9">
      <c r="A1473" s="62"/>
      <c r="B1473" s="62" t="s">
        <v>76</v>
      </c>
      <c r="C1473" s="62"/>
      <c r="D1473" s="62"/>
      <c r="E1473" s="62"/>
      <c r="F1473" s="62"/>
      <c r="G1473" s="62"/>
      <c r="H1473" s="62"/>
    </row>
    <row r="1474" spans="1:9">
      <c r="A1474" s="37"/>
      <c r="B1474" s="37" t="s">
        <v>382</v>
      </c>
      <c r="C1474" s="37"/>
      <c r="D1474" s="37"/>
      <c r="E1474" s="37"/>
      <c r="F1474" s="37"/>
      <c r="G1474" s="47">
        <v>1100</v>
      </c>
      <c r="H1474" s="42" t="s">
        <v>14</v>
      </c>
    </row>
    <row r="1475" spans="1:9">
      <c r="A1475" s="37"/>
      <c r="B1475" s="2"/>
      <c r="C1475" s="37"/>
      <c r="D1475" s="37"/>
      <c r="E1475" s="37"/>
      <c r="F1475" s="37"/>
      <c r="G1475" s="4"/>
      <c r="H1475" s="2"/>
    </row>
    <row r="1476" spans="1:9">
      <c r="A1476" s="37"/>
      <c r="B1476" s="37"/>
      <c r="C1476" s="37"/>
      <c r="D1476" s="37"/>
      <c r="E1476" s="37"/>
      <c r="F1476" s="37"/>
      <c r="G1476" s="37"/>
      <c r="H1476" s="37"/>
    </row>
    <row r="1477" spans="1:9" ht="62.25" customHeight="1">
      <c r="A1477" s="2" t="str">
        <f>'Abstract For Hospital'!A44</f>
        <v>C3</v>
      </c>
      <c r="B1477" s="368" t="str">
        <f>'Abstract For Hospital'!B44</f>
        <v>Providing and fixing flashings, Cappings, valleys manufactured same material as mentioned for roof sheets above in standard lengths of 2.5 mtr. And fixed by means of hex-head self-drilling stitching screws. 501 to 1000 mm Girth in Ridges, flashings, aprons, barge boards (Make of the sheet to be OEM TATA/JSW PRIME material)</v>
      </c>
      <c r="C1477" s="369"/>
      <c r="D1477" s="369"/>
      <c r="E1477" s="369"/>
      <c r="F1477" s="369"/>
      <c r="G1477" s="369"/>
      <c r="H1477" s="370"/>
    </row>
    <row r="1478" spans="1:9">
      <c r="A1478" s="37"/>
      <c r="B1478" s="37"/>
      <c r="C1478" s="37"/>
      <c r="D1478" s="37"/>
      <c r="E1478" s="37"/>
      <c r="F1478" s="37"/>
      <c r="G1478" s="37"/>
      <c r="H1478" s="37"/>
    </row>
    <row r="1479" spans="1:9">
      <c r="A1479" s="37"/>
      <c r="B1479" s="37" t="s">
        <v>382</v>
      </c>
      <c r="C1479" s="4"/>
      <c r="D1479" s="4"/>
      <c r="E1479" s="37"/>
      <c r="F1479" s="37"/>
      <c r="G1479" s="47">
        <v>800</v>
      </c>
      <c r="H1479" s="2" t="s">
        <v>64</v>
      </c>
    </row>
    <row r="1480" spans="1:9">
      <c r="A1480" s="2"/>
      <c r="B1480" s="2"/>
      <c r="C1480" s="37"/>
      <c r="D1480" s="4"/>
      <c r="E1480" s="4"/>
      <c r="F1480" s="4"/>
      <c r="G1480" s="50"/>
      <c r="H1480" s="2"/>
      <c r="I1480" s="91"/>
    </row>
    <row r="1481" spans="1:9" ht="63.75" customHeight="1">
      <c r="A1481" s="2" t="str">
        <f>'Abstract For Hospital'!A45</f>
        <v>C4</v>
      </c>
      <c r="B1481" s="368" t="str">
        <f>'Abstract For Hospital'!B45</f>
        <v>Providing and Fixing Gutters manufactured same material as mentioned for roof sheets without PUFF insultation above in standard lengths of 2.5 mtr. And fixed by means of hex-head self-drilling stitching screws. 501 to 1000 mm Girth
(Make of the sheet to be OEM TATA/JSW PRIME material)</v>
      </c>
      <c r="C1481" s="369"/>
      <c r="D1481" s="369"/>
      <c r="E1481" s="369"/>
      <c r="F1481" s="369"/>
      <c r="G1481" s="369"/>
      <c r="H1481" s="370"/>
    </row>
    <row r="1482" spans="1:9">
      <c r="A1482" s="2"/>
      <c r="B1482" s="42"/>
      <c r="C1482" s="46"/>
      <c r="D1482" s="42"/>
      <c r="E1482" s="42"/>
      <c r="F1482" s="47"/>
      <c r="G1482" s="47"/>
      <c r="H1482" s="42"/>
    </row>
    <row r="1483" spans="1:9">
      <c r="A1483" s="37"/>
      <c r="B1483" s="2">
        <v>1</v>
      </c>
      <c r="C1483" s="4">
        <v>2</v>
      </c>
      <c r="D1483" s="4">
        <v>12.06</v>
      </c>
      <c r="E1483" s="4"/>
      <c r="F1483" s="4"/>
      <c r="G1483" s="4">
        <f>C1483*D1483</f>
        <v>24.12</v>
      </c>
      <c r="H1483" s="2" t="s">
        <v>57</v>
      </c>
    </row>
    <row r="1484" spans="1:9">
      <c r="A1484" s="37"/>
      <c r="B1484" s="2">
        <v>2</v>
      </c>
      <c r="C1484" s="4">
        <v>1</v>
      </c>
      <c r="D1484" s="4">
        <v>23.96</v>
      </c>
      <c r="E1484" s="4"/>
      <c r="F1484" s="4"/>
      <c r="G1484" s="4">
        <f t="shared" ref="G1484:G1493" si="172">C1484*D1484</f>
        <v>23.96</v>
      </c>
      <c r="H1484" s="2" t="s">
        <v>57</v>
      </c>
    </row>
    <row r="1485" spans="1:9">
      <c r="A1485" s="37"/>
      <c r="B1485" s="2">
        <v>3</v>
      </c>
      <c r="C1485" s="4">
        <v>1</v>
      </c>
      <c r="D1485" s="4">
        <v>56.31</v>
      </c>
      <c r="E1485" s="4"/>
      <c r="F1485" s="4"/>
      <c r="G1485" s="4">
        <f t="shared" si="172"/>
        <v>56.31</v>
      </c>
      <c r="H1485" s="2" t="s">
        <v>57</v>
      </c>
    </row>
    <row r="1486" spans="1:9">
      <c r="A1486" s="37"/>
      <c r="B1486" s="2">
        <v>4</v>
      </c>
      <c r="C1486" s="4">
        <v>2</v>
      </c>
      <c r="D1486" s="4">
        <v>21.41</v>
      </c>
      <c r="E1486" s="4"/>
      <c r="F1486" s="4"/>
      <c r="G1486" s="4">
        <f t="shared" si="172"/>
        <v>42.82</v>
      </c>
      <c r="H1486" s="2" t="s">
        <v>57</v>
      </c>
    </row>
    <row r="1487" spans="1:9">
      <c r="A1487" s="37"/>
      <c r="B1487" s="2">
        <v>5</v>
      </c>
      <c r="C1487" s="4">
        <v>2</v>
      </c>
      <c r="D1487" s="4">
        <v>2.75</v>
      </c>
      <c r="E1487" s="4"/>
      <c r="F1487" s="4"/>
      <c r="G1487" s="4">
        <f t="shared" si="172"/>
        <v>5.5</v>
      </c>
      <c r="H1487" s="2" t="s">
        <v>57</v>
      </c>
    </row>
    <row r="1488" spans="1:9">
      <c r="A1488" s="37"/>
      <c r="B1488" s="2">
        <v>6</v>
      </c>
      <c r="C1488" s="4">
        <v>1</v>
      </c>
      <c r="D1488" s="4">
        <v>9.07</v>
      </c>
      <c r="E1488" s="4"/>
      <c r="F1488" s="4"/>
      <c r="G1488" s="4">
        <f t="shared" si="172"/>
        <v>9.07</v>
      </c>
      <c r="H1488" s="2" t="s">
        <v>57</v>
      </c>
    </row>
    <row r="1489" spans="1:9">
      <c r="A1489" s="37"/>
      <c r="B1489" s="2">
        <v>7</v>
      </c>
      <c r="C1489" s="4">
        <v>2</v>
      </c>
      <c r="D1489" s="4">
        <v>11.38</v>
      </c>
      <c r="E1489" s="4"/>
      <c r="F1489" s="4"/>
      <c r="G1489" s="4">
        <f t="shared" si="172"/>
        <v>22.76</v>
      </c>
      <c r="H1489" s="2" t="s">
        <v>57</v>
      </c>
    </row>
    <row r="1490" spans="1:9">
      <c r="A1490" s="37"/>
      <c r="B1490" s="2">
        <v>8</v>
      </c>
      <c r="C1490" s="4">
        <v>2</v>
      </c>
      <c r="D1490" s="4">
        <v>4.8899999999999997</v>
      </c>
      <c r="E1490" s="4"/>
      <c r="F1490" s="4"/>
      <c r="G1490" s="4">
        <f t="shared" si="172"/>
        <v>9.7799999999999994</v>
      </c>
      <c r="H1490" s="2" t="s">
        <v>57</v>
      </c>
    </row>
    <row r="1491" spans="1:9">
      <c r="A1491" s="37"/>
      <c r="B1491" s="2">
        <v>9</v>
      </c>
      <c r="C1491" s="4">
        <v>1</v>
      </c>
      <c r="D1491" s="4">
        <v>5.13</v>
      </c>
      <c r="E1491" s="4"/>
      <c r="F1491" s="4"/>
      <c r="G1491" s="4">
        <f t="shared" si="172"/>
        <v>5.13</v>
      </c>
      <c r="H1491" s="2" t="s">
        <v>57</v>
      </c>
    </row>
    <row r="1492" spans="1:9">
      <c r="A1492" s="37"/>
      <c r="B1492" s="2">
        <v>10</v>
      </c>
      <c r="C1492" s="4">
        <v>1</v>
      </c>
      <c r="D1492" s="4">
        <v>9.4700000000000006</v>
      </c>
      <c r="E1492" s="4"/>
      <c r="F1492" s="4"/>
      <c r="G1492" s="4">
        <f t="shared" si="172"/>
        <v>9.4700000000000006</v>
      </c>
      <c r="H1492" s="2" t="s">
        <v>57</v>
      </c>
    </row>
    <row r="1493" spans="1:9">
      <c r="A1493" s="37"/>
      <c r="B1493" s="2">
        <v>11</v>
      </c>
      <c r="C1493" s="4">
        <v>1</v>
      </c>
      <c r="D1493" s="4">
        <v>9.4600000000000009</v>
      </c>
      <c r="E1493" s="4"/>
      <c r="F1493" s="4"/>
      <c r="G1493" s="4">
        <f t="shared" si="172"/>
        <v>9.4600000000000009</v>
      </c>
      <c r="H1493" s="2" t="s">
        <v>57</v>
      </c>
    </row>
    <row r="1494" spans="1:9">
      <c r="A1494" s="37"/>
      <c r="B1494" s="2">
        <v>12</v>
      </c>
      <c r="C1494" s="4">
        <v>1</v>
      </c>
      <c r="D1494" s="4">
        <v>184.73625799999999</v>
      </c>
      <c r="E1494" s="4"/>
      <c r="F1494" s="4"/>
      <c r="G1494" s="4">
        <f t="shared" ref="G1494" si="173">C1494*D1494</f>
        <v>184.73625799999999</v>
      </c>
      <c r="H1494" s="2" t="s">
        <v>57</v>
      </c>
    </row>
    <row r="1495" spans="1:9">
      <c r="A1495" s="37"/>
      <c r="B1495" s="45"/>
      <c r="C1495" s="37"/>
      <c r="D1495" s="37"/>
      <c r="E1495" s="37"/>
      <c r="F1495" s="37"/>
      <c r="G1495" s="37"/>
      <c r="H1495" s="37"/>
    </row>
    <row r="1496" spans="1:9" ht="28.5">
      <c r="A1496" s="2"/>
      <c r="B1496" s="45" t="s">
        <v>114</v>
      </c>
      <c r="C1496" s="37"/>
      <c r="D1496" s="4"/>
      <c r="E1496" s="2"/>
      <c r="F1496" s="4"/>
      <c r="G1496" s="4">
        <v>36.880000000000003</v>
      </c>
      <c r="H1496" s="2" t="s">
        <v>57</v>
      </c>
      <c r="I1496" s="91"/>
    </row>
    <row r="1497" spans="1:9">
      <c r="A1497" s="2"/>
      <c r="B1497" s="2"/>
      <c r="C1497" s="37"/>
      <c r="D1497" s="4"/>
      <c r="E1497" s="4"/>
      <c r="F1497" s="4"/>
      <c r="G1497" s="50"/>
      <c r="H1497" s="2"/>
      <c r="I1497" s="91"/>
    </row>
    <row r="1498" spans="1:9">
      <c r="A1498" s="2"/>
      <c r="B1498" s="42" t="s">
        <v>115</v>
      </c>
      <c r="C1498" s="46"/>
      <c r="D1498" s="42"/>
      <c r="E1498" s="42"/>
      <c r="F1498" s="47"/>
      <c r="G1498" s="47">
        <f>SUM(G1483:G1497)</f>
        <v>439.99625800000001</v>
      </c>
      <c r="H1498" s="42" t="s">
        <v>57</v>
      </c>
    </row>
    <row r="1499" spans="1:9">
      <c r="A1499" s="2"/>
      <c r="B1499" s="5"/>
      <c r="C1499" s="37"/>
      <c r="D1499" s="2"/>
      <c r="E1499" s="3"/>
      <c r="F1499" s="3"/>
      <c r="G1499" s="23"/>
      <c r="H1499" s="2"/>
    </row>
    <row r="1500" spans="1:9" ht="136.5" customHeight="1">
      <c r="A1500" s="2" t="str">
        <f>'Abstract For Hospital'!A46</f>
        <v>C5</v>
      </c>
      <c r="B1500" s="375" t="str">
        <f>'Abstract For Hospital'!B46</f>
        <v>Providing and fixing precoated galvanised iron profile sheets (size, shape and pitch of corrugation as approved by Engineer-in-Charge) of total coated thickness 0.50 mm (base metal of minimum 0.45 mm thickness with total coating thickness of 0.05mm) with zinc coating 120 grams per sqm as per IS: 277, in 240 mpa steel grade, 5-7 microns epoxy primer onboth side of the sheet and polyester top coat 15-18 microns. Sheet should have protective guard film of 25 microns minimum to avoid scratches during transportation and should be supplied in single length upto 12 metre or as desired by Engineer-in-charge. The sheet shall be fixed using self drilling /self tapping screws of size (5.5x 55 mm) with EPDM seal, complete upto any pitch in horizontal/ vertical or curved surfaces, excluding the cost of purlins, rafters and trusses and including cutting to size and shape wherever required.</v>
      </c>
      <c r="C1500" s="376"/>
      <c r="D1500" s="376"/>
      <c r="E1500" s="376"/>
      <c r="F1500" s="376"/>
      <c r="G1500" s="376"/>
      <c r="H1500" s="377"/>
    </row>
    <row r="1501" spans="1:9">
      <c r="A1501" s="2"/>
      <c r="B1501" s="5"/>
      <c r="C1501" s="37"/>
      <c r="D1501" s="2"/>
      <c r="E1501" s="3"/>
      <c r="F1501" s="3"/>
      <c r="G1501" s="23"/>
      <c r="H1501" s="2"/>
    </row>
    <row r="1502" spans="1:9">
      <c r="A1502" s="2"/>
      <c r="B1502" s="37" t="s">
        <v>204</v>
      </c>
      <c r="C1502" s="37"/>
      <c r="D1502" s="37"/>
      <c r="E1502" s="37"/>
      <c r="F1502" s="37"/>
      <c r="G1502" s="4">
        <v>29.45</v>
      </c>
      <c r="H1502" s="2" t="s">
        <v>14</v>
      </c>
    </row>
    <row r="1503" spans="1:9">
      <c r="A1503" s="2"/>
      <c r="B1503" s="37"/>
      <c r="C1503" s="37"/>
      <c r="D1503" s="37"/>
      <c r="E1503" s="37"/>
      <c r="F1503" s="37"/>
      <c r="G1503" s="4"/>
      <c r="H1503" s="2"/>
    </row>
    <row r="1504" spans="1:9">
      <c r="A1504" s="2"/>
      <c r="B1504" s="37" t="s">
        <v>224</v>
      </c>
      <c r="C1504" s="37"/>
      <c r="D1504" s="37"/>
      <c r="E1504" s="37"/>
      <c r="F1504" s="37"/>
      <c r="G1504" s="4"/>
      <c r="H1504" s="2"/>
    </row>
    <row r="1505" spans="1:9">
      <c r="A1505" s="2"/>
      <c r="B1505" s="2" t="s">
        <v>215</v>
      </c>
      <c r="C1505" s="37"/>
      <c r="D1505" s="37"/>
      <c r="E1505" s="37"/>
      <c r="F1505" s="37"/>
      <c r="G1505" s="4">
        <v>29.38</v>
      </c>
      <c r="H1505" s="2" t="s">
        <v>14</v>
      </c>
    </row>
    <row r="1506" spans="1:9">
      <c r="A1506" s="2"/>
      <c r="B1506" s="2" t="s">
        <v>216</v>
      </c>
      <c r="C1506" s="37"/>
      <c r="D1506" s="37"/>
      <c r="E1506" s="37"/>
      <c r="F1506" s="37"/>
      <c r="G1506" s="4">
        <v>32.06</v>
      </c>
      <c r="H1506" s="2" t="s">
        <v>14</v>
      </c>
    </row>
    <row r="1507" spans="1:9">
      <c r="A1507" s="2"/>
      <c r="B1507" s="2" t="s">
        <v>217</v>
      </c>
      <c r="C1507" s="37"/>
      <c r="D1507" s="37"/>
      <c r="E1507" s="37"/>
      <c r="F1507" s="37"/>
      <c r="G1507" s="4">
        <v>33.729999999999997</v>
      </c>
      <c r="H1507" s="2" t="s">
        <v>14</v>
      </c>
    </row>
    <row r="1508" spans="1:9">
      <c r="A1508" s="2"/>
      <c r="B1508" s="45"/>
      <c r="C1508" s="37"/>
      <c r="D1508" s="37"/>
      <c r="E1508" s="37"/>
      <c r="F1508" s="37"/>
      <c r="G1508" s="37"/>
      <c r="H1508" s="37"/>
    </row>
    <row r="1509" spans="1:9" ht="28.5">
      <c r="A1509" s="2"/>
      <c r="B1509" s="45" t="s">
        <v>114</v>
      </c>
      <c r="C1509" s="37"/>
      <c r="D1509" s="4"/>
      <c r="E1509" s="2"/>
      <c r="F1509" s="4"/>
      <c r="G1509" s="4">
        <v>15.38</v>
      </c>
      <c r="H1509" s="2" t="s">
        <v>14</v>
      </c>
      <c r="I1509" s="91"/>
    </row>
    <row r="1510" spans="1:9">
      <c r="A1510" s="2"/>
      <c r="B1510" s="2"/>
      <c r="C1510" s="37"/>
      <c r="D1510" s="4"/>
      <c r="E1510" s="4"/>
      <c r="F1510" s="4"/>
      <c r="G1510" s="50"/>
      <c r="H1510" s="2"/>
      <c r="I1510" s="91"/>
    </row>
    <row r="1511" spans="1:9">
      <c r="A1511" s="2"/>
      <c r="B1511" s="42" t="s">
        <v>115</v>
      </c>
      <c r="C1511" s="46"/>
      <c r="D1511" s="42"/>
      <c r="E1511" s="42"/>
      <c r="F1511" s="47"/>
      <c r="G1511" s="47">
        <f>SUM(G1502:G1510)</f>
        <v>140</v>
      </c>
      <c r="H1511" s="42" t="s">
        <v>14</v>
      </c>
    </row>
    <row r="1512" spans="1:9">
      <c r="A1512" s="2"/>
      <c r="B1512" s="37"/>
      <c r="C1512" s="37"/>
      <c r="D1512" s="37"/>
      <c r="E1512" s="37"/>
      <c r="F1512" s="37"/>
      <c r="G1512" s="37"/>
      <c r="H1512" s="37"/>
    </row>
    <row r="1513" spans="1:9" ht="77.25" customHeight="1">
      <c r="A1513" s="2" t="str">
        <f>'Abstract For Hospital'!A47</f>
        <v>C6</v>
      </c>
      <c r="B1513" s="375" t="str">
        <f>'Abstract For Hospital'!B47</f>
        <v>Providing and fixing precoated galvanised steel sheet roofing accessories of total coated thickness 0.50 mm (base metal of minimum 0.45 mm thickness with total coating thickness of 0.05 mm) with Zinc coating 120 gram per sqm as per IS: 277, in 240 mpa steel grade, 5-7 microns epoxy primer on both side of the sheet and polyester top coat 15-18 microns using self drilling/ self tapping screws complete : Flashings/ Aprons.( Upto 600 mm)</v>
      </c>
      <c r="C1513" s="376"/>
      <c r="D1513" s="376"/>
      <c r="E1513" s="376"/>
      <c r="F1513" s="376"/>
      <c r="G1513" s="376"/>
      <c r="H1513" s="377"/>
    </row>
    <row r="1514" spans="1:9">
      <c r="A1514" s="2"/>
      <c r="B1514" s="5"/>
      <c r="C1514" s="37"/>
      <c r="D1514" s="2"/>
      <c r="E1514" s="3"/>
      <c r="F1514" s="3"/>
      <c r="G1514" s="23"/>
      <c r="H1514" s="2"/>
    </row>
    <row r="1515" spans="1:9">
      <c r="A1515" s="2"/>
      <c r="B1515" s="37" t="s">
        <v>204</v>
      </c>
      <c r="C1515" s="37"/>
      <c r="D1515" s="37"/>
      <c r="E1515" s="37"/>
      <c r="F1515" s="37"/>
      <c r="G1515" s="4">
        <v>29.45</v>
      </c>
      <c r="H1515" s="2" t="s">
        <v>14</v>
      </c>
    </row>
    <row r="1516" spans="1:9">
      <c r="A1516" s="2"/>
      <c r="B1516" s="37"/>
      <c r="C1516" s="37"/>
      <c r="D1516" s="37"/>
      <c r="E1516" s="37"/>
      <c r="F1516" s="37"/>
      <c r="G1516" s="4"/>
      <c r="H1516" s="2"/>
    </row>
    <row r="1517" spans="1:9">
      <c r="A1517" s="2"/>
      <c r="B1517" s="37" t="s">
        <v>224</v>
      </c>
      <c r="C1517" s="37"/>
      <c r="D1517" s="37"/>
      <c r="E1517" s="37"/>
      <c r="F1517" s="37"/>
      <c r="G1517" s="4"/>
      <c r="H1517" s="2"/>
    </row>
    <row r="1518" spans="1:9">
      <c r="A1518" s="2"/>
      <c r="B1518" s="2" t="s">
        <v>215</v>
      </c>
      <c r="C1518" s="37"/>
      <c r="D1518" s="37"/>
      <c r="E1518" s="37"/>
      <c r="F1518" s="37"/>
      <c r="G1518" s="4">
        <v>29.38</v>
      </c>
      <c r="H1518" s="2" t="s">
        <v>14</v>
      </c>
    </row>
    <row r="1519" spans="1:9">
      <c r="A1519" s="2"/>
      <c r="B1519" s="2" t="s">
        <v>216</v>
      </c>
      <c r="C1519" s="37"/>
      <c r="D1519" s="37"/>
      <c r="E1519" s="37"/>
      <c r="F1519" s="37"/>
      <c r="G1519" s="4">
        <v>32.06</v>
      </c>
      <c r="H1519" s="2" t="s">
        <v>14</v>
      </c>
    </row>
    <row r="1520" spans="1:9">
      <c r="A1520" s="2"/>
      <c r="B1520" s="2" t="s">
        <v>217</v>
      </c>
      <c r="C1520" s="37"/>
      <c r="D1520" s="37"/>
      <c r="E1520" s="37"/>
      <c r="F1520" s="37"/>
      <c r="G1520" s="4">
        <v>33.729999999999997</v>
      </c>
      <c r="H1520" s="2" t="s">
        <v>14</v>
      </c>
    </row>
    <row r="1521" spans="1:9">
      <c r="A1521" s="2"/>
      <c r="B1521" s="45"/>
      <c r="C1521" s="37"/>
      <c r="D1521" s="37"/>
      <c r="E1521" s="37"/>
      <c r="F1521" s="37"/>
      <c r="G1521" s="37"/>
      <c r="H1521" s="37"/>
    </row>
    <row r="1522" spans="1:9" ht="28.5">
      <c r="A1522" s="2"/>
      <c r="B1522" s="45" t="s">
        <v>114</v>
      </c>
      <c r="C1522" s="37"/>
      <c r="D1522" s="4"/>
      <c r="E1522" s="2"/>
      <c r="F1522" s="4"/>
      <c r="G1522" s="4">
        <v>15.38</v>
      </c>
      <c r="H1522" s="2" t="s">
        <v>14</v>
      </c>
    </row>
    <row r="1523" spans="1:9">
      <c r="A1523" s="2"/>
      <c r="B1523" s="2"/>
      <c r="C1523" s="37"/>
      <c r="D1523" s="4"/>
      <c r="E1523" s="4"/>
      <c r="F1523" s="4"/>
      <c r="G1523" s="50"/>
      <c r="H1523" s="2"/>
    </row>
    <row r="1524" spans="1:9">
      <c r="A1524" s="2"/>
      <c r="B1524" s="42" t="s">
        <v>115</v>
      </c>
      <c r="C1524" s="46"/>
      <c r="D1524" s="42"/>
      <c r="E1524" s="42"/>
      <c r="F1524" s="47"/>
      <c r="G1524" s="47">
        <f>SUM(G1515:G1523)</f>
        <v>140</v>
      </c>
      <c r="H1524" s="42" t="s">
        <v>14</v>
      </c>
    </row>
    <row r="1525" spans="1:9">
      <c r="B1525" s="37"/>
      <c r="C1525" s="37"/>
      <c r="D1525" s="37"/>
      <c r="E1525" s="37"/>
      <c r="F1525" s="37"/>
      <c r="G1525" s="37"/>
      <c r="H1525" s="37"/>
    </row>
    <row r="1526" spans="1:9" ht="33" customHeight="1">
      <c r="A1526" s="123" t="str">
        <f>'Abstract For Hospital'!A48</f>
        <v>C7</v>
      </c>
      <c r="B1526" s="378" t="str">
        <f>'Abstract For Hospital'!B48</f>
        <v>Structural steel work riveted, bolted or welded in built up sections, trusses and framed work, including cutting, hoisting, fixing in position and applying a priming coat of approved steel primer all complete.</v>
      </c>
      <c r="C1526" s="379"/>
      <c r="D1526" s="379"/>
      <c r="E1526" s="379"/>
      <c r="F1526" s="379"/>
      <c r="G1526" s="379"/>
      <c r="H1526" s="380"/>
    </row>
    <row r="1527" spans="1:9">
      <c r="A1527" s="2"/>
      <c r="B1527" s="5"/>
      <c r="C1527" s="37"/>
      <c r="D1527" s="2"/>
      <c r="E1527" s="3"/>
      <c r="F1527" s="3"/>
      <c r="G1527" s="23"/>
      <c r="H1527" s="2"/>
    </row>
    <row r="1528" spans="1:9">
      <c r="A1528" s="2"/>
      <c r="B1528" s="37" t="s">
        <v>218</v>
      </c>
      <c r="C1528" s="37"/>
      <c r="D1528" s="37"/>
      <c r="E1528" s="37"/>
      <c r="F1528" s="37"/>
      <c r="G1528" s="4"/>
      <c r="H1528" s="2"/>
    </row>
    <row r="1529" spans="1:9">
      <c r="A1529" s="2"/>
      <c r="B1529" s="37" t="s">
        <v>220</v>
      </c>
      <c r="C1529" s="58">
        <v>3</v>
      </c>
      <c r="D1529" s="2">
        <v>5.74</v>
      </c>
      <c r="E1529" s="37"/>
      <c r="F1529" s="58">
        <v>4.4000000000000004</v>
      </c>
      <c r="G1529" s="4">
        <f>C1529*D1529*F1529</f>
        <v>75.768000000000001</v>
      </c>
      <c r="H1529" s="2" t="s">
        <v>38</v>
      </c>
    </row>
    <row r="1530" spans="1:9">
      <c r="A1530" s="2"/>
      <c r="B1530" s="37"/>
      <c r="C1530" s="58">
        <v>6</v>
      </c>
      <c r="D1530" s="2">
        <v>6.0289999999999999</v>
      </c>
      <c r="E1530" s="37"/>
      <c r="F1530" s="58">
        <v>4.4000000000000004</v>
      </c>
      <c r="G1530" s="4">
        <f>C1530*D1530*F1530</f>
        <v>159.16560000000001</v>
      </c>
      <c r="H1530" s="2" t="s">
        <v>38</v>
      </c>
    </row>
    <row r="1531" spans="1:9">
      <c r="A1531" s="2"/>
      <c r="B1531" s="37"/>
      <c r="C1531" s="58"/>
      <c r="D1531" s="2"/>
      <c r="E1531" s="37"/>
      <c r="F1531" s="58"/>
      <c r="G1531" s="4"/>
      <c r="H1531" s="2"/>
    </row>
    <row r="1532" spans="1:9">
      <c r="A1532" s="2"/>
      <c r="B1532" s="37" t="s">
        <v>224</v>
      </c>
      <c r="C1532" s="58"/>
      <c r="D1532" s="2"/>
      <c r="E1532" s="37"/>
      <c r="F1532" s="58"/>
      <c r="G1532" s="4"/>
      <c r="H1532" s="2"/>
    </row>
    <row r="1533" spans="1:9">
      <c r="A1533" s="2"/>
      <c r="B1533" s="37" t="s">
        <v>220</v>
      </c>
      <c r="C1533" s="58">
        <v>75</v>
      </c>
      <c r="D1533" s="4">
        <v>1.385</v>
      </c>
      <c r="E1533" s="37"/>
      <c r="F1533" s="58">
        <v>4.4000000000000004</v>
      </c>
      <c r="G1533" s="4">
        <f>C1533*D1533*F1533</f>
        <v>457.05</v>
      </c>
      <c r="H1533" s="2" t="s">
        <v>38</v>
      </c>
    </row>
    <row r="1534" spans="1:9">
      <c r="A1534" s="2"/>
      <c r="B1534" s="37"/>
      <c r="C1534" s="58"/>
      <c r="D1534" s="2"/>
      <c r="E1534" s="37"/>
      <c r="F1534" s="58"/>
      <c r="G1534" s="4"/>
      <c r="H1534" s="2"/>
    </row>
    <row r="1535" spans="1:9">
      <c r="A1535" s="2"/>
      <c r="B1535" s="45"/>
      <c r="C1535" s="37"/>
      <c r="D1535" s="37"/>
      <c r="E1535" s="37"/>
      <c r="F1535" s="37"/>
      <c r="G1535" s="37"/>
      <c r="H1535" s="37"/>
    </row>
    <row r="1536" spans="1:9" ht="28.5">
      <c r="A1536" s="2"/>
      <c r="B1536" s="45" t="s">
        <v>114</v>
      </c>
      <c r="C1536" s="37"/>
      <c r="D1536" s="4"/>
      <c r="E1536" s="2"/>
      <c r="F1536" s="4"/>
      <c r="G1536" s="4">
        <v>38.020000000000003</v>
      </c>
      <c r="H1536" s="2" t="s">
        <v>38</v>
      </c>
      <c r="I1536" s="91"/>
    </row>
    <row r="1537" spans="1:9">
      <c r="A1537" s="2"/>
      <c r="B1537" s="2"/>
      <c r="C1537" s="37"/>
      <c r="D1537" s="4"/>
      <c r="E1537" s="4"/>
      <c r="F1537" s="4"/>
      <c r="G1537" s="50"/>
      <c r="H1537" s="2"/>
      <c r="I1537" s="91"/>
    </row>
    <row r="1538" spans="1:9">
      <c r="A1538" s="2"/>
      <c r="B1538" s="42" t="s">
        <v>115</v>
      </c>
      <c r="C1538" s="46"/>
      <c r="D1538" s="42"/>
      <c r="E1538" s="42"/>
      <c r="F1538" s="47"/>
      <c r="G1538" s="47">
        <f>SUM(G1528:G1537)</f>
        <v>730.00360000000001</v>
      </c>
      <c r="H1538" s="42" t="s">
        <v>38</v>
      </c>
    </row>
    <row r="1539" spans="1:9">
      <c r="A1539" s="2"/>
      <c r="B1539" s="5"/>
      <c r="C1539" s="37"/>
      <c r="D1539" s="2"/>
      <c r="E1539" s="3"/>
      <c r="F1539" s="3"/>
      <c r="G1539" s="23"/>
      <c r="H1539" s="2"/>
    </row>
    <row r="1540" spans="1:9" ht="20.25" customHeight="1">
      <c r="A1540" s="38"/>
      <c r="B1540" s="39" t="str">
        <f>'Abstract For Hospital'!B52</f>
        <v>D. Plumbing &amp; Sanitary works</v>
      </c>
      <c r="C1540" s="40"/>
      <c r="D1540" s="40"/>
      <c r="E1540" s="40"/>
      <c r="F1540" s="40"/>
      <c r="G1540" s="40"/>
      <c r="H1540" s="40"/>
    </row>
    <row r="1541" spans="1:9">
      <c r="A1541" s="2"/>
      <c r="B1541" s="37"/>
      <c r="C1541" s="37"/>
      <c r="D1541" s="37"/>
      <c r="E1541" s="37"/>
      <c r="F1541" s="37"/>
      <c r="G1541" s="37"/>
      <c r="H1541" s="37"/>
    </row>
    <row r="1542" spans="1:9" ht="62.25" customHeight="1">
      <c r="A1542" s="2" t="str">
        <f>'Abstract For Hospital'!A54</f>
        <v>D1</v>
      </c>
      <c r="B1542" s="375" t="str">
        <f>'Abstract For Hospital'!B54</f>
        <v>Providing and fixing white vitreous china extended wall mounting water closet of size 780x370x690 mm of approved shape including providing &amp; fixing white vitreous china cistern with dual flush fitting, of flushing capacity 3 litre/ 6 litre (adjustable to 4 litre/ 8 litres), including seat cover, and cistern fittings, nuts, bolts and gasket etc complete.</v>
      </c>
      <c r="C1542" s="376"/>
      <c r="D1542" s="376"/>
      <c r="E1542" s="376"/>
      <c r="F1542" s="376"/>
      <c r="G1542" s="376"/>
      <c r="H1542" s="377"/>
    </row>
    <row r="1543" spans="1:9">
      <c r="A1543" s="2"/>
      <c r="B1543" s="37"/>
      <c r="C1543" s="37"/>
      <c r="D1543" s="37"/>
      <c r="E1543" s="37"/>
      <c r="F1543" s="37"/>
      <c r="G1543" s="37"/>
      <c r="H1543" s="37"/>
    </row>
    <row r="1544" spans="1:9">
      <c r="A1544" s="2"/>
      <c r="B1544" s="5" t="s">
        <v>197</v>
      </c>
      <c r="C1544" s="23">
        <v>1</v>
      </c>
      <c r="D1544" s="23"/>
      <c r="E1544" s="23"/>
      <c r="F1544" s="49"/>
      <c r="G1544" s="23">
        <f t="shared" ref="G1544:G1552" si="174">C1544</f>
        <v>1</v>
      </c>
      <c r="H1544" s="2" t="s">
        <v>239</v>
      </c>
    </row>
    <row r="1545" spans="1:9">
      <c r="A1545" s="2"/>
      <c r="B1545" s="5" t="s">
        <v>196</v>
      </c>
      <c r="C1545" s="23">
        <v>3</v>
      </c>
      <c r="D1545" s="23"/>
      <c r="E1545" s="23"/>
      <c r="F1545" s="49"/>
      <c r="G1545" s="23">
        <f t="shared" si="174"/>
        <v>3</v>
      </c>
      <c r="H1545" s="2" t="s">
        <v>239</v>
      </c>
    </row>
    <row r="1546" spans="1:9">
      <c r="A1546" s="2"/>
      <c r="B1546" s="5" t="s">
        <v>231</v>
      </c>
      <c r="C1546" s="23">
        <v>1</v>
      </c>
      <c r="D1546" s="23"/>
      <c r="E1546" s="23"/>
      <c r="F1546" s="49"/>
      <c r="G1546" s="23">
        <f t="shared" si="174"/>
        <v>1</v>
      </c>
      <c r="H1546" s="2" t="s">
        <v>239</v>
      </c>
    </row>
    <row r="1547" spans="1:9">
      <c r="A1547" s="2"/>
      <c r="B1547" s="5" t="s">
        <v>232</v>
      </c>
      <c r="C1547" s="23">
        <v>3</v>
      </c>
      <c r="D1547" s="23"/>
      <c r="E1547" s="23"/>
      <c r="F1547" s="49"/>
      <c r="G1547" s="23">
        <f t="shared" si="174"/>
        <v>3</v>
      </c>
      <c r="H1547" s="2" t="s">
        <v>239</v>
      </c>
    </row>
    <row r="1548" spans="1:9">
      <c r="A1548" s="2"/>
      <c r="B1548" s="5" t="s">
        <v>233</v>
      </c>
      <c r="C1548" s="23">
        <v>1</v>
      </c>
      <c r="D1548" s="23"/>
      <c r="E1548" s="23"/>
      <c r="F1548" s="49"/>
      <c r="G1548" s="23">
        <f t="shared" si="174"/>
        <v>1</v>
      </c>
      <c r="H1548" s="2" t="s">
        <v>239</v>
      </c>
    </row>
    <row r="1549" spans="1:9">
      <c r="A1549" s="2"/>
      <c r="B1549" s="5" t="s">
        <v>200</v>
      </c>
      <c r="C1549" s="23">
        <v>1</v>
      </c>
      <c r="D1549" s="23"/>
      <c r="E1549" s="23"/>
      <c r="F1549" s="49"/>
      <c r="G1549" s="23">
        <f t="shared" si="174"/>
        <v>1</v>
      </c>
      <c r="H1549" s="2" t="s">
        <v>239</v>
      </c>
    </row>
    <row r="1550" spans="1:9">
      <c r="A1550" s="2"/>
      <c r="B1550" s="5" t="s">
        <v>230</v>
      </c>
      <c r="C1550" s="23">
        <v>1</v>
      </c>
      <c r="D1550" s="23"/>
      <c r="E1550" s="23"/>
      <c r="F1550" s="49"/>
      <c r="G1550" s="23">
        <f t="shared" si="174"/>
        <v>1</v>
      </c>
      <c r="H1550" s="2" t="s">
        <v>239</v>
      </c>
    </row>
    <row r="1551" spans="1:9">
      <c r="A1551" s="2"/>
      <c r="B1551" s="5" t="s">
        <v>201</v>
      </c>
      <c r="C1551" s="23">
        <v>1</v>
      </c>
      <c r="D1551" s="23"/>
      <c r="E1551" s="23"/>
      <c r="F1551" s="49"/>
      <c r="G1551" s="23">
        <f t="shared" si="174"/>
        <v>1</v>
      </c>
      <c r="H1551" s="2" t="s">
        <v>239</v>
      </c>
    </row>
    <row r="1552" spans="1:9">
      <c r="A1552" s="2"/>
      <c r="B1552" s="5" t="s">
        <v>207</v>
      </c>
      <c r="C1552" s="23">
        <v>1</v>
      </c>
      <c r="D1552" s="23"/>
      <c r="E1552" s="23"/>
      <c r="F1552" s="49"/>
      <c r="G1552" s="23">
        <f t="shared" si="174"/>
        <v>1</v>
      </c>
      <c r="H1552" s="2" t="s">
        <v>239</v>
      </c>
    </row>
    <row r="1553" spans="1:8">
      <c r="A1553" s="2"/>
      <c r="B1553" s="5"/>
      <c r="C1553" s="23"/>
      <c r="D1553" s="23"/>
      <c r="E1553" s="23"/>
      <c r="F1553" s="49"/>
      <c r="G1553" s="23"/>
      <c r="H1553" s="37"/>
    </row>
    <row r="1554" spans="1:8">
      <c r="A1554" s="2"/>
      <c r="B1554" s="42" t="s">
        <v>115</v>
      </c>
      <c r="C1554" s="46"/>
      <c r="D1554" s="42"/>
      <c r="E1554" s="42"/>
      <c r="F1554" s="42"/>
      <c r="G1554" s="47">
        <f>SUM(G1544:G1553)</f>
        <v>13</v>
      </c>
      <c r="H1554" s="47" t="s">
        <v>239</v>
      </c>
    </row>
    <row r="1555" spans="1:8">
      <c r="A1555" s="2"/>
      <c r="B1555" s="37"/>
      <c r="C1555" s="37"/>
      <c r="D1555" s="37"/>
      <c r="E1555" s="37"/>
      <c r="F1555" s="37"/>
      <c r="G1555" s="37"/>
      <c r="H1555" s="37"/>
    </row>
    <row r="1556" spans="1:8" ht="77.25" customHeight="1">
      <c r="A1556" s="2" t="str">
        <f>'Abstract For Hospital'!A55</f>
        <v>D2</v>
      </c>
      <c r="B1556" s="375" t="str">
        <f>'Abstract For Hospital'!B55</f>
        <v>Providing and fixing wash basin with C.I. brackets, 15 mm C.P. brass pillar taps, 32 mm C.P. brass waste of standard pattern, including painting of fittings and brackets, cutting and making good the walls wherever require:
White Vitreous China Flat back wash basin size 450x 300 mm with single 15 mm C.P. brass pillar tap</v>
      </c>
      <c r="C1556" s="376"/>
      <c r="D1556" s="376"/>
      <c r="E1556" s="376"/>
      <c r="F1556" s="376"/>
      <c r="G1556" s="376"/>
      <c r="H1556" s="377"/>
    </row>
    <row r="1557" spans="1:8">
      <c r="A1557" s="2"/>
      <c r="B1557" s="37"/>
      <c r="C1557" s="37"/>
      <c r="D1557" s="37"/>
      <c r="E1557" s="37"/>
      <c r="F1557" s="37"/>
      <c r="G1557" s="37"/>
      <c r="H1557" s="37"/>
    </row>
    <row r="1558" spans="1:8">
      <c r="A1558" s="2"/>
      <c r="B1558" s="5" t="s">
        <v>197</v>
      </c>
      <c r="C1558" s="23">
        <v>1</v>
      </c>
      <c r="D1558" s="23"/>
      <c r="E1558" s="23"/>
      <c r="F1558" s="49"/>
      <c r="G1558" s="23">
        <f t="shared" ref="G1558:G1566" si="175">C1558</f>
        <v>1</v>
      </c>
      <c r="H1558" s="2" t="s">
        <v>239</v>
      </c>
    </row>
    <row r="1559" spans="1:8">
      <c r="A1559" s="2"/>
      <c r="B1559" s="5" t="s">
        <v>196</v>
      </c>
      <c r="C1559" s="23">
        <v>2</v>
      </c>
      <c r="D1559" s="23"/>
      <c r="E1559" s="23"/>
      <c r="F1559" s="49"/>
      <c r="G1559" s="23">
        <f t="shared" si="175"/>
        <v>2</v>
      </c>
      <c r="H1559" s="2" t="s">
        <v>239</v>
      </c>
    </row>
    <row r="1560" spans="1:8">
      <c r="A1560" s="2"/>
      <c r="B1560" s="5" t="s">
        <v>231</v>
      </c>
      <c r="C1560" s="23">
        <v>1</v>
      </c>
      <c r="D1560" s="23"/>
      <c r="E1560" s="23"/>
      <c r="F1560" s="49"/>
      <c r="G1560" s="23">
        <f t="shared" si="175"/>
        <v>1</v>
      </c>
      <c r="H1560" s="2" t="s">
        <v>239</v>
      </c>
    </row>
    <row r="1561" spans="1:8">
      <c r="A1561" s="2"/>
      <c r="B1561" s="5" t="s">
        <v>232</v>
      </c>
      <c r="C1561" s="23">
        <v>2</v>
      </c>
      <c r="D1561" s="23"/>
      <c r="E1561" s="23"/>
      <c r="F1561" s="49"/>
      <c r="G1561" s="23">
        <f t="shared" si="175"/>
        <v>2</v>
      </c>
      <c r="H1561" s="2" t="s">
        <v>239</v>
      </c>
    </row>
    <row r="1562" spans="1:8">
      <c r="A1562" s="2"/>
      <c r="B1562" s="5" t="s">
        <v>233</v>
      </c>
      <c r="C1562" s="23">
        <v>1</v>
      </c>
      <c r="D1562" s="23"/>
      <c r="E1562" s="23"/>
      <c r="F1562" s="49"/>
      <c r="G1562" s="23">
        <f t="shared" si="175"/>
        <v>1</v>
      </c>
      <c r="H1562" s="2" t="s">
        <v>239</v>
      </c>
    </row>
    <row r="1563" spans="1:8">
      <c r="A1563" s="2"/>
      <c r="B1563" s="5" t="s">
        <v>200</v>
      </c>
      <c r="C1563" s="23">
        <v>1</v>
      </c>
      <c r="D1563" s="23"/>
      <c r="E1563" s="23"/>
      <c r="F1563" s="49"/>
      <c r="G1563" s="23">
        <f t="shared" si="175"/>
        <v>1</v>
      </c>
      <c r="H1563" s="2" t="s">
        <v>239</v>
      </c>
    </row>
    <row r="1564" spans="1:8">
      <c r="A1564" s="2"/>
      <c r="B1564" s="5" t="s">
        <v>230</v>
      </c>
      <c r="C1564" s="23">
        <v>1</v>
      </c>
      <c r="D1564" s="23"/>
      <c r="E1564" s="23"/>
      <c r="F1564" s="49"/>
      <c r="G1564" s="23">
        <f t="shared" si="175"/>
        <v>1</v>
      </c>
      <c r="H1564" s="2" t="s">
        <v>239</v>
      </c>
    </row>
    <row r="1565" spans="1:8">
      <c r="A1565" s="2"/>
      <c r="B1565" s="5" t="s">
        <v>201</v>
      </c>
      <c r="C1565" s="23">
        <v>1</v>
      </c>
      <c r="D1565" s="23"/>
      <c r="E1565" s="23"/>
      <c r="F1565" s="49"/>
      <c r="G1565" s="23">
        <f t="shared" si="175"/>
        <v>1</v>
      </c>
      <c r="H1565" s="2" t="s">
        <v>239</v>
      </c>
    </row>
    <row r="1566" spans="1:8">
      <c r="A1566" s="2"/>
      <c r="B1566" s="5" t="s">
        <v>207</v>
      </c>
      <c r="C1566" s="23">
        <v>1</v>
      </c>
      <c r="D1566" s="23"/>
      <c r="E1566" s="23"/>
      <c r="F1566" s="49"/>
      <c r="G1566" s="23">
        <f t="shared" si="175"/>
        <v>1</v>
      </c>
      <c r="H1566" s="2" t="s">
        <v>239</v>
      </c>
    </row>
    <row r="1567" spans="1:8">
      <c r="A1567" s="2"/>
      <c r="B1567" s="5"/>
      <c r="C1567" s="23"/>
      <c r="D1567" s="23"/>
      <c r="E1567" s="23"/>
      <c r="F1567" s="49"/>
      <c r="G1567" s="23"/>
      <c r="H1567" s="37"/>
    </row>
    <row r="1568" spans="1:8">
      <c r="A1568" s="2"/>
      <c r="B1568" s="42" t="s">
        <v>115</v>
      </c>
      <c r="C1568" s="46"/>
      <c r="D1568" s="42"/>
      <c r="E1568" s="42"/>
      <c r="F1568" s="42"/>
      <c r="G1568" s="47">
        <f>SUM(G1558:G1567)</f>
        <v>11</v>
      </c>
      <c r="H1568" s="47" t="s">
        <v>239</v>
      </c>
    </row>
    <row r="1569" spans="1:8">
      <c r="A1569" s="2"/>
      <c r="B1569" s="37"/>
      <c r="C1569" s="37"/>
      <c r="D1569" s="37"/>
      <c r="E1569" s="37"/>
      <c r="F1569" s="37"/>
      <c r="G1569" s="37"/>
      <c r="H1569" s="37"/>
    </row>
    <row r="1570" spans="1:8" ht="28.5" customHeight="1">
      <c r="A1570" s="2" t="str">
        <f>'Abstract For Hospital'!A56</f>
        <v>D3</v>
      </c>
      <c r="B1570" s="368" t="str">
        <f>'Abstract For Hospital'!B56</f>
        <v>Providing and fixing CP Brass 32 mm size Bottle Trap of approved quality &amp; make and as per the direction of Engineer-in-charge.</v>
      </c>
      <c r="C1570" s="369"/>
      <c r="D1570" s="369"/>
      <c r="E1570" s="369"/>
      <c r="F1570" s="369"/>
      <c r="G1570" s="369"/>
      <c r="H1570" s="370"/>
    </row>
    <row r="1571" spans="1:8">
      <c r="A1571" s="2"/>
      <c r="B1571" s="37"/>
      <c r="C1571" s="37"/>
      <c r="D1571" s="37"/>
      <c r="E1571" s="37"/>
      <c r="F1571" s="37"/>
      <c r="G1571" s="37"/>
      <c r="H1571" s="37"/>
    </row>
    <row r="1572" spans="1:8">
      <c r="A1572" s="2"/>
      <c r="B1572" s="5" t="s">
        <v>197</v>
      </c>
      <c r="C1572" s="23">
        <v>1</v>
      </c>
      <c r="D1572" s="23"/>
      <c r="E1572" s="23"/>
      <c r="F1572" s="49"/>
      <c r="G1572" s="23">
        <f t="shared" ref="G1572:G1580" si="176">C1572</f>
        <v>1</v>
      </c>
      <c r="H1572" s="2" t="s">
        <v>239</v>
      </c>
    </row>
    <row r="1573" spans="1:8">
      <c r="A1573" s="2"/>
      <c r="B1573" s="5" t="s">
        <v>196</v>
      </c>
      <c r="C1573" s="23">
        <v>2</v>
      </c>
      <c r="D1573" s="23"/>
      <c r="E1573" s="23"/>
      <c r="F1573" s="49"/>
      <c r="G1573" s="23">
        <f t="shared" si="176"/>
        <v>2</v>
      </c>
      <c r="H1573" s="2" t="s">
        <v>239</v>
      </c>
    </row>
    <row r="1574" spans="1:8">
      <c r="A1574" s="2"/>
      <c r="B1574" s="5" t="s">
        <v>231</v>
      </c>
      <c r="C1574" s="23">
        <v>1</v>
      </c>
      <c r="D1574" s="23"/>
      <c r="E1574" s="23"/>
      <c r="F1574" s="49"/>
      <c r="G1574" s="23">
        <f t="shared" si="176"/>
        <v>1</v>
      </c>
      <c r="H1574" s="2" t="s">
        <v>239</v>
      </c>
    </row>
    <row r="1575" spans="1:8">
      <c r="A1575" s="2"/>
      <c r="B1575" s="5" t="s">
        <v>232</v>
      </c>
      <c r="C1575" s="23">
        <v>2</v>
      </c>
      <c r="D1575" s="23"/>
      <c r="E1575" s="23"/>
      <c r="F1575" s="49"/>
      <c r="G1575" s="23">
        <f t="shared" si="176"/>
        <v>2</v>
      </c>
      <c r="H1575" s="2" t="s">
        <v>239</v>
      </c>
    </row>
    <row r="1576" spans="1:8">
      <c r="A1576" s="2"/>
      <c r="B1576" s="5" t="s">
        <v>233</v>
      </c>
      <c r="C1576" s="23">
        <v>1</v>
      </c>
      <c r="D1576" s="23"/>
      <c r="E1576" s="23"/>
      <c r="F1576" s="49"/>
      <c r="G1576" s="23">
        <f t="shared" si="176"/>
        <v>1</v>
      </c>
      <c r="H1576" s="2" t="s">
        <v>239</v>
      </c>
    </row>
    <row r="1577" spans="1:8">
      <c r="A1577" s="2"/>
      <c r="B1577" s="5" t="s">
        <v>200</v>
      </c>
      <c r="C1577" s="23">
        <v>1</v>
      </c>
      <c r="D1577" s="23"/>
      <c r="E1577" s="23"/>
      <c r="F1577" s="49"/>
      <c r="G1577" s="23">
        <f t="shared" si="176"/>
        <v>1</v>
      </c>
      <c r="H1577" s="2" t="s">
        <v>239</v>
      </c>
    </row>
    <row r="1578" spans="1:8">
      <c r="A1578" s="2"/>
      <c r="B1578" s="5" t="s">
        <v>230</v>
      </c>
      <c r="C1578" s="23">
        <v>1</v>
      </c>
      <c r="D1578" s="23"/>
      <c r="E1578" s="23"/>
      <c r="F1578" s="49"/>
      <c r="G1578" s="23">
        <f t="shared" si="176"/>
        <v>1</v>
      </c>
      <c r="H1578" s="2" t="s">
        <v>239</v>
      </c>
    </row>
    <row r="1579" spans="1:8">
      <c r="A1579" s="2"/>
      <c r="B1579" s="5" t="s">
        <v>201</v>
      </c>
      <c r="C1579" s="23">
        <v>1</v>
      </c>
      <c r="D1579" s="23"/>
      <c r="E1579" s="23"/>
      <c r="F1579" s="49"/>
      <c r="G1579" s="23">
        <f t="shared" si="176"/>
        <v>1</v>
      </c>
      <c r="H1579" s="2" t="s">
        <v>239</v>
      </c>
    </row>
    <row r="1580" spans="1:8">
      <c r="A1580" s="2"/>
      <c r="B1580" s="5" t="s">
        <v>207</v>
      </c>
      <c r="C1580" s="23">
        <v>1</v>
      </c>
      <c r="D1580" s="23"/>
      <c r="E1580" s="23"/>
      <c r="F1580" s="49"/>
      <c r="G1580" s="23">
        <f t="shared" si="176"/>
        <v>1</v>
      </c>
      <c r="H1580" s="2" t="s">
        <v>239</v>
      </c>
    </row>
    <row r="1581" spans="1:8">
      <c r="A1581" s="2"/>
      <c r="B1581" s="5"/>
      <c r="C1581" s="37"/>
      <c r="D1581" s="4"/>
      <c r="E1581" s="3"/>
      <c r="F1581" s="3"/>
      <c r="G1581" s="23"/>
      <c r="H1581" s="37"/>
    </row>
    <row r="1582" spans="1:8">
      <c r="A1582" s="2"/>
      <c r="B1582" s="42" t="s">
        <v>115</v>
      </c>
      <c r="C1582" s="46"/>
      <c r="D1582" s="42"/>
      <c r="E1582" s="42"/>
      <c r="F1582" s="42"/>
      <c r="G1582" s="47">
        <f>SUM(G1572:G1581)</f>
        <v>11</v>
      </c>
      <c r="H1582" s="47" t="s">
        <v>239</v>
      </c>
    </row>
    <row r="1583" spans="1:8">
      <c r="A1583" s="2"/>
      <c r="B1583" s="37"/>
      <c r="C1583" s="37"/>
      <c r="D1583" s="37"/>
      <c r="E1583" s="37"/>
      <c r="F1583" s="37"/>
      <c r="G1583" s="37"/>
      <c r="H1583" s="37"/>
    </row>
    <row r="1584" spans="1:8" ht="18.75" customHeight="1">
      <c r="A1584" s="2" t="str">
        <f>'Abstract For Hospital'!A57</f>
        <v>D4</v>
      </c>
      <c r="B1584" s="368" t="str">
        <f>'Abstract For Hospital'!B57</f>
        <v>Providing and fixing toilet paper holder : C.P. brass</v>
      </c>
      <c r="C1584" s="369"/>
      <c r="D1584" s="369"/>
      <c r="E1584" s="369"/>
      <c r="F1584" s="369"/>
      <c r="G1584" s="369"/>
      <c r="H1584" s="370"/>
    </row>
    <row r="1585" spans="1:8">
      <c r="A1585" s="2"/>
      <c r="B1585" s="5"/>
      <c r="C1585" s="5"/>
      <c r="D1585" s="5"/>
      <c r="E1585" s="5"/>
      <c r="F1585" s="5"/>
      <c r="G1585" s="5"/>
      <c r="H1585" s="5"/>
    </row>
    <row r="1586" spans="1:8">
      <c r="A1586" s="2"/>
      <c r="B1586" s="5" t="s">
        <v>197</v>
      </c>
      <c r="C1586" s="23">
        <v>1</v>
      </c>
      <c r="D1586" s="23"/>
      <c r="E1586" s="23"/>
      <c r="F1586" s="49"/>
      <c r="G1586" s="23">
        <f t="shared" ref="G1586:G1594" si="177">C1586</f>
        <v>1</v>
      </c>
      <c r="H1586" s="2" t="s">
        <v>239</v>
      </c>
    </row>
    <row r="1587" spans="1:8">
      <c r="A1587" s="2"/>
      <c r="B1587" s="5" t="s">
        <v>196</v>
      </c>
      <c r="C1587" s="23">
        <v>3</v>
      </c>
      <c r="D1587" s="23"/>
      <c r="E1587" s="23"/>
      <c r="F1587" s="49"/>
      <c r="G1587" s="23">
        <f t="shared" si="177"/>
        <v>3</v>
      </c>
      <c r="H1587" s="2" t="s">
        <v>239</v>
      </c>
    </row>
    <row r="1588" spans="1:8">
      <c r="A1588" s="2"/>
      <c r="B1588" s="5" t="s">
        <v>231</v>
      </c>
      <c r="C1588" s="23">
        <v>1</v>
      </c>
      <c r="D1588" s="23"/>
      <c r="E1588" s="23"/>
      <c r="F1588" s="49"/>
      <c r="G1588" s="23">
        <f t="shared" si="177"/>
        <v>1</v>
      </c>
      <c r="H1588" s="2" t="s">
        <v>239</v>
      </c>
    </row>
    <row r="1589" spans="1:8">
      <c r="A1589" s="2"/>
      <c r="B1589" s="5" t="s">
        <v>232</v>
      </c>
      <c r="C1589" s="23">
        <v>3</v>
      </c>
      <c r="D1589" s="23"/>
      <c r="E1589" s="23"/>
      <c r="F1589" s="49"/>
      <c r="G1589" s="23">
        <f t="shared" si="177"/>
        <v>3</v>
      </c>
      <c r="H1589" s="2" t="s">
        <v>239</v>
      </c>
    </row>
    <row r="1590" spans="1:8">
      <c r="A1590" s="2"/>
      <c r="B1590" s="5" t="s">
        <v>233</v>
      </c>
      <c r="C1590" s="23">
        <v>1</v>
      </c>
      <c r="D1590" s="23"/>
      <c r="E1590" s="23"/>
      <c r="F1590" s="49"/>
      <c r="G1590" s="23">
        <f t="shared" si="177"/>
        <v>1</v>
      </c>
      <c r="H1590" s="2" t="s">
        <v>239</v>
      </c>
    </row>
    <row r="1591" spans="1:8">
      <c r="A1591" s="2"/>
      <c r="B1591" s="5" t="s">
        <v>200</v>
      </c>
      <c r="C1591" s="23">
        <v>1</v>
      </c>
      <c r="D1591" s="23"/>
      <c r="E1591" s="23"/>
      <c r="F1591" s="49"/>
      <c r="G1591" s="23">
        <f t="shared" si="177"/>
        <v>1</v>
      </c>
      <c r="H1591" s="2" t="s">
        <v>239</v>
      </c>
    </row>
    <row r="1592" spans="1:8">
      <c r="A1592" s="2"/>
      <c r="B1592" s="5" t="s">
        <v>230</v>
      </c>
      <c r="C1592" s="23">
        <v>1</v>
      </c>
      <c r="D1592" s="23"/>
      <c r="E1592" s="23"/>
      <c r="F1592" s="49"/>
      <c r="G1592" s="23">
        <f t="shared" si="177"/>
        <v>1</v>
      </c>
      <c r="H1592" s="2" t="s">
        <v>239</v>
      </c>
    </row>
    <row r="1593" spans="1:8">
      <c r="A1593" s="2"/>
      <c r="B1593" s="5" t="s">
        <v>201</v>
      </c>
      <c r="C1593" s="23">
        <v>1</v>
      </c>
      <c r="D1593" s="23"/>
      <c r="E1593" s="23"/>
      <c r="F1593" s="49"/>
      <c r="G1593" s="23">
        <f t="shared" si="177"/>
        <v>1</v>
      </c>
      <c r="H1593" s="2" t="s">
        <v>239</v>
      </c>
    </row>
    <row r="1594" spans="1:8">
      <c r="A1594" s="2"/>
      <c r="B1594" s="5" t="s">
        <v>207</v>
      </c>
      <c r="C1594" s="23">
        <v>1</v>
      </c>
      <c r="D1594" s="23"/>
      <c r="E1594" s="23"/>
      <c r="F1594" s="49"/>
      <c r="G1594" s="23">
        <f t="shared" si="177"/>
        <v>1</v>
      </c>
      <c r="H1594" s="2" t="s">
        <v>239</v>
      </c>
    </row>
    <row r="1595" spans="1:8">
      <c r="A1595" s="2"/>
      <c r="B1595" s="5"/>
      <c r="C1595" s="4"/>
      <c r="D1595" s="4"/>
      <c r="E1595" s="23"/>
      <c r="F1595" s="3"/>
      <c r="G1595" s="23"/>
      <c r="H1595" s="5"/>
    </row>
    <row r="1596" spans="1:8">
      <c r="A1596" s="2"/>
      <c r="B1596" s="42" t="s">
        <v>115</v>
      </c>
      <c r="C1596" s="46"/>
      <c r="D1596" s="42"/>
      <c r="E1596" s="42"/>
      <c r="F1596" s="42"/>
      <c r="G1596" s="47">
        <f>SUM(G1586:G1595)</f>
        <v>13</v>
      </c>
      <c r="H1596" s="47" t="s">
        <v>239</v>
      </c>
    </row>
    <row r="1597" spans="1:8">
      <c r="A1597" s="2"/>
      <c r="B1597" s="5"/>
      <c r="C1597" s="5"/>
      <c r="D1597" s="5"/>
      <c r="E1597" s="5"/>
      <c r="F1597" s="5"/>
      <c r="G1597" s="5"/>
      <c r="H1597" s="5"/>
    </row>
    <row r="1598" spans="1:8" ht="37.5" customHeight="1">
      <c r="A1598" s="2" t="str">
        <f>'Abstract For Hospital'!A58</f>
        <v>D5</v>
      </c>
      <c r="B1598" s="368" t="str">
        <f>'Abstract For Hospital'!B58</f>
        <v xml:space="preserve">Providing and fixing Health faucet with 1 metre long Flexible tube and C.P. wall hook with PVC &amp; SS Screws wherever required make and as per the direction of Engineer-in-charge.  </v>
      </c>
      <c r="C1598" s="369"/>
      <c r="D1598" s="369"/>
      <c r="E1598" s="369"/>
      <c r="F1598" s="369"/>
      <c r="G1598" s="369"/>
      <c r="H1598" s="370"/>
    </row>
    <row r="1599" spans="1:8">
      <c r="A1599" s="2"/>
      <c r="B1599" s="5"/>
      <c r="C1599" s="5"/>
      <c r="D1599" s="5"/>
      <c r="E1599" s="5"/>
      <c r="F1599" s="5"/>
      <c r="G1599" s="5"/>
      <c r="H1599" s="5"/>
    </row>
    <row r="1600" spans="1:8">
      <c r="A1600" s="2"/>
      <c r="B1600" s="5" t="s">
        <v>197</v>
      </c>
      <c r="C1600" s="23">
        <v>1</v>
      </c>
      <c r="D1600" s="23"/>
      <c r="E1600" s="23"/>
      <c r="F1600" s="49"/>
      <c r="G1600" s="23">
        <f t="shared" ref="G1600:G1608" si="178">C1600</f>
        <v>1</v>
      </c>
      <c r="H1600" s="2" t="s">
        <v>239</v>
      </c>
    </row>
    <row r="1601" spans="1:8">
      <c r="A1601" s="2"/>
      <c r="B1601" s="5" t="s">
        <v>196</v>
      </c>
      <c r="C1601" s="23">
        <v>3</v>
      </c>
      <c r="D1601" s="23"/>
      <c r="E1601" s="23"/>
      <c r="F1601" s="49"/>
      <c r="G1601" s="23">
        <f t="shared" si="178"/>
        <v>3</v>
      </c>
      <c r="H1601" s="2" t="s">
        <v>239</v>
      </c>
    </row>
    <row r="1602" spans="1:8">
      <c r="A1602" s="2"/>
      <c r="B1602" s="5" t="s">
        <v>231</v>
      </c>
      <c r="C1602" s="23">
        <v>1</v>
      </c>
      <c r="D1602" s="23"/>
      <c r="E1602" s="23"/>
      <c r="F1602" s="49"/>
      <c r="G1602" s="23">
        <f t="shared" si="178"/>
        <v>1</v>
      </c>
      <c r="H1602" s="2" t="s">
        <v>239</v>
      </c>
    </row>
    <row r="1603" spans="1:8">
      <c r="A1603" s="2"/>
      <c r="B1603" s="5" t="s">
        <v>232</v>
      </c>
      <c r="C1603" s="23">
        <v>3</v>
      </c>
      <c r="D1603" s="23"/>
      <c r="E1603" s="23"/>
      <c r="F1603" s="49"/>
      <c r="G1603" s="23">
        <f t="shared" si="178"/>
        <v>3</v>
      </c>
      <c r="H1603" s="2" t="s">
        <v>239</v>
      </c>
    </row>
    <row r="1604" spans="1:8">
      <c r="A1604" s="2"/>
      <c r="B1604" s="5" t="s">
        <v>233</v>
      </c>
      <c r="C1604" s="23">
        <v>1</v>
      </c>
      <c r="D1604" s="23"/>
      <c r="E1604" s="23"/>
      <c r="F1604" s="49"/>
      <c r="G1604" s="23">
        <f t="shared" si="178"/>
        <v>1</v>
      </c>
      <c r="H1604" s="2" t="s">
        <v>239</v>
      </c>
    </row>
    <row r="1605" spans="1:8">
      <c r="A1605" s="2"/>
      <c r="B1605" s="5" t="s">
        <v>200</v>
      </c>
      <c r="C1605" s="23">
        <v>1</v>
      </c>
      <c r="D1605" s="23"/>
      <c r="E1605" s="23"/>
      <c r="F1605" s="49"/>
      <c r="G1605" s="23">
        <f t="shared" si="178"/>
        <v>1</v>
      </c>
      <c r="H1605" s="2" t="s">
        <v>239</v>
      </c>
    </row>
    <row r="1606" spans="1:8">
      <c r="A1606" s="2"/>
      <c r="B1606" s="5" t="s">
        <v>230</v>
      </c>
      <c r="C1606" s="23">
        <v>1</v>
      </c>
      <c r="D1606" s="23"/>
      <c r="E1606" s="23"/>
      <c r="F1606" s="49"/>
      <c r="G1606" s="23">
        <f t="shared" si="178"/>
        <v>1</v>
      </c>
      <c r="H1606" s="2" t="s">
        <v>239</v>
      </c>
    </row>
    <row r="1607" spans="1:8">
      <c r="A1607" s="2"/>
      <c r="B1607" s="5" t="s">
        <v>201</v>
      </c>
      <c r="C1607" s="23">
        <v>1</v>
      </c>
      <c r="D1607" s="23"/>
      <c r="E1607" s="23"/>
      <c r="F1607" s="49"/>
      <c r="G1607" s="23">
        <f t="shared" si="178"/>
        <v>1</v>
      </c>
      <c r="H1607" s="2" t="s">
        <v>239</v>
      </c>
    </row>
    <row r="1608" spans="1:8">
      <c r="A1608" s="2"/>
      <c r="B1608" s="5" t="s">
        <v>207</v>
      </c>
      <c r="C1608" s="23">
        <v>1</v>
      </c>
      <c r="D1608" s="23"/>
      <c r="E1608" s="23"/>
      <c r="F1608" s="49"/>
      <c r="G1608" s="23">
        <f t="shared" si="178"/>
        <v>1</v>
      </c>
      <c r="H1608" s="2" t="s">
        <v>239</v>
      </c>
    </row>
    <row r="1609" spans="1:8">
      <c r="A1609" s="2"/>
      <c r="B1609" s="5"/>
      <c r="C1609" s="37"/>
      <c r="D1609" s="4"/>
      <c r="E1609" s="3"/>
      <c r="F1609" s="3"/>
      <c r="G1609" s="23"/>
      <c r="H1609" s="5"/>
    </row>
    <row r="1610" spans="1:8">
      <c r="A1610" s="2"/>
      <c r="B1610" s="42" t="s">
        <v>115</v>
      </c>
      <c r="C1610" s="46"/>
      <c r="D1610" s="42"/>
      <c r="E1610" s="42"/>
      <c r="F1610" s="42"/>
      <c r="G1610" s="47">
        <f>SUM(G1600:G1609)</f>
        <v>13</v>
      </c>
      <c r="H1610" s="47" t="s">
        <v>239</v>
      </c>
    </row>
    <row r="1611" spans="1:8">
      <c r="A1611" s="2"/>
      <c r="B1611" s="5"/>
      <c r="C1611" s="5"/>
      <c r="D1611" s="5"/>
      <c r="E1611" s="5"/>
      <c r="F1611" s="5"/>
      <c r="G1611" s="5"/>
      <c r="H1611" s="5"/>
    </row>
    <row r="1612" spans="1:8" ht="15.75" customHeight="1">
      <c r="A1612" s="2" t="str">
        <f>'Abstract For Hospital'!A59</f>
        <v>D6</v>
      </c>
      <c r="B1612" s="368" t="str">
        <f>'Abstract For Hospital'!B59</f>
        <v>Providing and fixing of C.P. Soap dish complete as per instruction of Engineer-in-charge.</v>
      </c>
      <c r="C1612" s="369"/>
      <c r="D1612" s="369"/>
      <c r="E1612" s="369"/>
      <c r="F1612" s="369"/>
      <c r="G1612" s="369"/>
      <c r="H1612" s="370"/>
    </row>
    <row r="1613" spans="1:8">
      <c r="A1613" s="2"/>
      <c r="B1613" s="5"/>
      <c r="C1613" s="5"/>
      <c r="D1613" s="5"/>
      <c r="E1613" s="5"/>
      <c r="F1613" s="5"/>
      <c r="G1613" s="5"/>
      <c r="H1613" s="5"/>
    </row>
    <row r="1614" spans="1:8">
      <c r="A1614" s="2"/>
      <c r="B1614" s="5" t="s">
        <v>197</v>
      </c>
      <c r="C1614" s="23">
        <v>1</v>
      </c>
      <c r="D1614" s="23"/>
      <c r="E1614" s="23"/>
      <c r="F1614" s="49"/>
      <c r="G1614" s="23">
        <f t="shared" ref="G1614:G1622" si="179">C1614</f>
        <v>1</v>
      </c>
      <c r="H1614" s="2" t="s">
        <v>239</v>
      </c>
    </row>
    <row r="1615" spans="1:8">
      <c r="A1615" s="2"/>
      <c r="B1615" s="5" t="s">
        <v>196</v>
      </c>
      <c r="C1615" s="23">
        <v>1</v>
      </c>
      <c r="D1615" s="23"/>
      <c r="E1615" s="23"/>
      <c r="F1615" s="49"/>
      <c r="G1615" s="23">
        <f t="shared" si="179"/>
        <v>1</v>
      </c>
      <c r="H1615" s="2" t="s">
        <v>239</v>
      </c>
    </row>
    <row r="1616" spans="1:8">
      <c r="A1616" s="2"/>
      <c r="B1616" s="5" t="s">
        <v>231</v>
      </c>
      <c r="C1616" s="23">
        <v>1</v>
      </c>
      <c r="D1616" s="23"/>
      <c r="E1616" s="23"/>
      <c r="F1616" s="49"/>
      <c r="G1616" s="23">
        <f t="shared" si="179"/>
        <v>1</v>
      </c>
      <c r="H1616" s="2" t="s">
        <v>239</v>
      </c>
    </row>
    <row r="1617" spans="1:8">
      <c r="A1617" s="2"/>
      <c r="B1617" s="5" t="s">
        <v>232</v>
      </c>
      <c r="C1617" s="23">
        <v>1</v>
      </c>
      <c r="D1617" s="23"/>
      <c r="E1617" s="23"/>
      <c r="F1617" s="49"/>
      <c r="G1617" s="23">
        <f t="shared" si="179"/>
        <v>1</v>
      </c>
      <c r="H1617" s="2" t="s">
        <v>239</v>
      </c>
    </row>
    <row r="1618" spans="1:8">
      <c r="A1618" s="2"/>
      <c r="B1618" s="5" t="s">
        <v>233</v>
      </c>
      <c r="C1618" s="23">
        <v>1</v>
      </c>
      <c r="D1618" s="23"/>
      <c r="E1618" s="23"/>
      <c r="F1618" s="49"/>
      <c r="G1618" s="23">
        <f t="shared" si="179"/>
        <v>1</v>
      </c>
      <c r="H1618" s="2" t="s">
        <v>239</v>
      </c>
    </row>
    <row r="1619" spans="1:8">
      <c r="A1619" s="2"/>
      <c r="B1619" s="5" t="s">
        <v>200</v>
      </c>
      <c r="C1619" s="23">
        <v>1</v>
      </c>
      <c r="D1619" s="23"/>
      <c r="E1619" s="23"/>
      <c r="F1619" s="49"/>
      <c r="G1619" s="23">
        <f t="shared" si="179"/>
        <v>1</v>
      </c>
      <c r="H1619" s="2" t="s">
        <v>239</v>
      </c>
    </row>
    <row r="1620" spans="1:8">
      <c r="A1620" s="2"/>
      <c r="B1620" s="5" t="s">
        <v>230</v>
      </c>
      <c r="C1620" s="23">
        <v>1</v>
      </c>
      <c r="D1620" s="23"/>
      <c r="E1620" s="23"/>
      <c r="F1620" s="49"/>
      <c r="G1620" s="23">
        <f t="shared" si="179"/>
        <v>1</v>
      </c>
      <c r="H1620" s="2" t="s">
        <v>239</v>
      </c>
    </row>
    <row r="1621" spans="1:8">
      <c r="A1621" s="2"/>
      <c r="B1621" s="5" t="s">
        <v>201</v>
      </c>
      <c r="C1621" s="23">
        <v>1</v>
      </c>
      <c r="D1621" s="23"/>
      <c r="E1621" s="23"/>
      <c r="F1621" s="49"/>
      <c r="G1621" s="23">
        <f t="shared" si="179"/>
        <v>1</v>
      </c>
      <c r="H1621" s="2" t="s">
        <v>239</v>
      </c>
    </row>
    <row r="1622" spans="1:8">
      <c r="A1622" s="2"/>
      <c r="B1622" s="5" t="s">
        <v>207</v>
      </c>
      <c r="C1622" s="23">
        <v>1</v>
      </c>
      <c r="D1622" s="23"/>
      <c r="E1622" s="23"/>
      <c r="F1622" s="49"/>
      <c r="G1622" s="23">
        <f t="shared" si="179"/>
        <v>1</v>
      </c>
      <c r="H1622" s="2" t="s">
        <v>239</v>
      </c>
    </row>
    <row r="1623" spans="1:8">
      <c r="A1623" s="2"/>
      <c r="B1623" s="5"/>
      <c r="C1623" s="37"/>
      <c r="D1623" s="4"/>
      <c r="E1623" s="3"/>
      <c r="F1623" s="3"/>
      <c r="G1623" s="23"/>
      <c r="H1623" s="5"/>
    </row>
    <row r="1624" spans="1:8">
      <c r="A1624" s="2"/>
      <c r="B1624" s="42" t="s">
        <v>115</v>
      </c>
      <c r="C1624" s="46"/>
      <c r="D1624" s="42"/>
      <c r="E1624" s="42"/>
      <c r="F1624" s="42"/>
      <c r="G1624" s="47">
        <f>SUM(G1614:G1623)</f>
        <v>9</v>
      </c>
      <c r="H1624" s="47" t="s">
        <v>239</v>
      </c>
    </row>
    <row r="1625" spans="1:8">
      <c r="A1625" s="2"/>
      <c r="B1625" s="37"/>
      <c r="C1625" s="37"/>
      <c r="D1625" s="37"/>
      <c r="E1625" s="37"/>
      <c r="F1625" s="37"/>
      <c r="G1625" s="37"/>
      <c r="H1625" s="5"/>
    </row>
    <row r="1626" spans="1:8" ht="33.75" customHeight="1">
      <c r="A1626" s="2" t="str">
        <f>'Abstract For Hospital'!A60</f>
        <v>D7</v>
      </c>
      <c r="B1626" s="371" t="str">
        <f>'Abstract For Hospital'!B60</f>
        <v>Providing and fixing C.P Towel Rail 600mm long fixed to PVC cleats with C.p brass screws including cutting and making good the walls wherever required.</v>
      </c>
      <c r="C1626" s="369"/>
      <c r="D1626" s="369"/>
      <c r="E1626" s="369"/>
      <c r="F1626" s="369"/>
      <c r="G1626" s="369"/>
      <c r="H1626" s="370"/>
    </row>
    <row r="1627" spans="1:8">
      <c r="A1627" s="2"/>
      <c r="B1627" s="37"/>
      <c r="C1627" s="37"/>
      <c r="D1627" s="37"/>
      <c r="E1627" s="37"/>
      <c r="F1627" s="37"/>
      <c r="G1627" s="37"/>
      <c r="H1627" s="5"/>
    </row>
    <row r="1628" spans="1:8">
      <c r="A1628" s="2"/>
      <c r="B1628" s="5" t="s">
        <v>235</v>
      </c>
      <c r="C1628" s="23">
        <v>1</v>
      </c>
      <c r="D1628" s="23"/>
      <c r="E1628" s="23"/>
      <c r="F1628" s="49"/>
      <c r="G1628" s="23">
        <f t="shared" ref="G1628:G1630" si="180">C1628</f>
        <v>1</v>
      </c>
      <c r="H1628" s="2" t="s">
        <v>239</v>
      </c>
    </row>
    <row r="1629" spans="1:8">
      <c r="A1629" s="2"/>
      <c r="B1629" s="5" t="s">
        <v>236</v>
      </c>
      <c r="C1629" s="23">
        <v>1</v>
      </c>
      <c r="D1629" s="23"/>
      <c r="E1629" s="23"/>
      <c r="F1629" s="49"/>
      <c r="G1629" s="23">
        <f t="shared" si="180"/>
        <v>1</v>
      </c>
      <c r="H1629" s="2" t="s">
        <v>239</v>
      </c>
    </row>
    <row r="1630" spans="1:8">
      <c r="A1630" s="2"/>
      <c r="B1630" s="5" t="s">
        <v>195</v>
      </c>
      <c r="C1630" s="23">
        <v>1</v>
      </c>
      <c r="D1630" s="23"/>
      <c r="E1630" s="23"/>
      <c r="F1630" s="49"/>
      <c r="G1630" s="23">
        <f t="shared" si="180"/>
        <v>1</v>
      </c>
      <c r="H1630" s="2" t="s">
        <v>239</v>
      </c>
    </row>
    <row r="1631" spans="1:8">
      <c r="A1631" s="2"/>
      <c r="B1631" s="5"/>
      <c r="C1631" s="23"/>
      <c r="D1631" s="23"/>
      <c r="E1631" s="23"/>
      <c r="F1631" s="49"/>
      <c r="G1631" s="23"/>
      <c r="H1631" s="5"/>
    </row>
    <row r="1632" spans="1:8">
      <c r="A1632" s="2"/>
      <c r="B1632" s="42" t="s">
        <v>115</v>
      </c>
      <c r="C1632" s="46"/>
      <c r="D1632" s="42"/>
      <c r="E1632" s="42"/>
      <c r="F1632" s="42"/>
      <c r="G1632" s="47">
        <f>SUM(G1628:G1631)</f>
        <v>3</v>
      </c>
      <c r="H1632" s="47" t="s">
        <v>239</v>
      </c>
    </row>
    <row r="1633" spans="1:8">
      <c r="A1633" s="2"/>
      <c r="B1633" s="37"/>
      <c r="C1633" s="37"/>
      <c r="D1633" s="37"/>
      <c r="E1633" s="37"/>
      <c r="F1633" s="37"/>
      <c r="G1633" s="37"/>
      <c r="H1633" s="5"/>
    </row>
    <row r="1634" spans="1:8" ht="30.75" customHeight="1">
      <c r="A1634" s="2" t="str">
        <f>'Abstract For Hospital'!A61</f>
        <v>D8</v>
      </c>
      <c r="B1634" s="371" t="str">
        <f>'Abstract For Hospital'!B61</f>
        <v>Providing and fixing C.P Single lever concealed diverter and Bath spout for bath and shower with Button at Top complete as per direction of the Engineer-in-charge</v>
      </c>
      <c r="C1634" s="369"/>
      <c r="D1634" s="369"/>
      <c r="E1634" s="369"/>
      <c r="F1634" s="369"/>
      <c r="G1634" s="369"/>
      <c r="H1634" s="370"/>
    </row>
    <row r="1635" spans="1:8">
      <c r="A1635" s="2"/>
      <c r="B1635" s="37"/>
      <c r="C1635" s="37"/>
      <c r="D1635" s="37"/>
      <c r="E1635" s="37"/>
      <c r="F1635" s="37"/>
      <c r="G1635" s="37"/>
      <c r="H1635" s="5"/>
    </row>
    <row r="1636" spans="1:8">
      <c r="A1636" s="2"/>
      <c r="B1636" s="5" t="s">
        <v>235</v>
      </c>
      <c r="C1636" s="23">
        <v>1</v>
      </c>
      <c r="D1636" s="23"/>
      <c r="E1636" s="23"/>
      <c r="F1636" s="49"/>
      <c r="G1636" s="23">
        <f t="shared" ref="G1636:G1638" si="181">C1636</f>
        <v>1</v>
      </c>
      <c r="H1636" s="2" t="s">
        <v>239</v>
      </c>
    </row>
    <row r="1637" spans="1:8">
      <c r="A1637" s="2"/>
      <c r="B1637" s="5" t="s">
        <v>236</v>
      </c>
      <c r="C1637" s="23">
        <v>1</v>
      </c>
      <c r="D1637" s="23"/>
      <c r="E1637" s="23"/>
      <c r="F1637" s="49"/>
      <c r="G1637" s="23">
        <f t="shared" si="181"/>
        <v>1</v>
      </c>
      <c r="H1637" s="2" t="s">
        <v>239</v>
      </c>
    </row>
    <row r="1638" spans="1:8">
      <c r="A1638" s="2"/>
      <c r="B1638" s="5" t="s">
        <v>195</v>
      </c>
      <c r="C1638" s="23">
        <v>1</v>
      </c>
      <c r="D1638" s="23"/>
      <c r="E1638" s="23"/>
      <c r="F1638" s="49"/>
      <c r="G1638" s="23">
        <f t="shared" si="181"/>
        <v>1</v>
      </c>
      <c r="H1638" s="2" t="s">
        <v>239</v>
      </c>
    </row>
    <row r="1639" spans="1:8">
      <c r="A1639" s="2"/>
      <c r="B1639" s="5"/>
      <c r="C1639" s="37"/>
      <c r="D1639" s="4"/>
      <c r="E1639" s="3"/>
      <c r="F1639" s="3"/>
      <c r="G1639" s="23"/>
      <c r="H1639" s="5"/>
    </row>
    <row r="1640" spans="1:8">
      <c r="A1640" s="2"/>
      <c r="B1640" s="42" t="s">
        <v>115</v>
      </c>
      <c r="C1640" s="46"/>
      <c r="D1640" s="42"/>
      <c r="E1640" s="42"/>
      <c r="F1640" s="42"/>
      <c r="G1640" s="47">
        <f>SUM(G1636:G1639)</f>
        <v>3</v>
      </c>
      <c r="H1640" s="47" t="s">
        <v>239</v>
      </c>
    </row>
    <row r="1641" spans="1:8">
      <c r="A1641" s="2"/>
      <c r="B1641" s="42"/>
      <c r="C1641" s="46"/>
      <c r="D1641" s="42"/>
      <c r="E1641" s="42"/>
      <c r="F1641" s="42"/>
      <c r="G1641" s="47"/>
      <c r="H1641" s="5"/>
    </row>
    <row r="1642" spans="1:8" ht="48" customHeight="1">
      <c r="A1642" s="2" t="str">
        <f>'Abstract For Hospital'!A62</f>
        <v>D9</v>
      </c>
      <c r="B1642" s="368" t="str">
        <f>'Abstract For Hospital'!B62</f>
        <v>Providing and Fixing Shower Head 
Over head rose shower with revoling joint ( with boday roation) &amp; 115 mm long shower arm complete as directed by enginner in charge</v>
      </c>
      <c r="C1642" s="369"/>
      <c r="D1642" s="369"/>
      <c r="E1642" s="369"/>
      <c r="F1642" s="369"/>
      <c r="G1642" s="369"/>
      <c r="H1642" s="370"/>
    </row>
    <row r="1643" spans="1:8">
      <c r="A1643" s="2"/>
      <c r="B1643" s="42"/>
      <c r="C1643" s="46"/>
      <c r="D1643" s="42"/>
      <c r="E1643" s="42"/>
      <c r="F1643" s="42"/>
      <c r="G1643" s="47"/>
      <c r="H1643" s="5"/>
    </row>
    <row r="1644" spans="1:8">
      <c r="A1644" s="2"/>
      <c r="B1644" s="5" t="s">
        <v>235</v>
      </c>
      <c r="C1644" s="23">
        <v>1</v>
      </c>
      <c r="D1644" s="23"/>
      <c r="E1644" s="23"/>
      <c r="F1644" s="49"/>
      <c r="G1644" s="23">
        <f t="shared" ref="G1644:G1646" si="182">C1644</f>
        <v>1</v>
      </c>
      <c r="H1644" s="2" t="s">
        <v>239</v>
      </c>
    </row>
    <row r="1645" spans="1:8">
      <c r="A1645" s="2"/>
      <c r="B1645" s="5" t="s">
        <v>236</v>
      </c>
      <c r="C1645" s="23">
        <v>1</v>
      </c>
      <c r="D1645" s="23"/>
      <c r="E1645" s="23"/>
      <c r="F1645" s="49"/>
      <c r="G1645" s="23">
        <f t="shared" si="182"/>
        <v>1</v>
      </c>
      <c r="H1645" s="2" t="s">
        <v>239</v>
      </c>
    </row>
    <row r="1646" spans="1:8">
      <c r="A1646" s="2"/>
      <c r="B1646" s="5" t="s">
        <v>195</v>
      </c>
      <c r="C1646" s="23">
        <v>1</v>
      </c>
      <c r="D1646" s="23"/>
      <c r="E1646" s="23"/>
      <c r="F1646" s="49"/>
      <c r="G1646" s="23">
        <f t="shared" si="182"/>
        <v>1</v>
      </c>
      <c r="H1646" s="2" t="s">
        <v>239</v>
      </c>
    </row>
    <row r="1647" spans="1:8">
      <c r="A1647" s="2"/>
      <c r="B1647" s="5"/>
      <c r="C1647" s="37"/>
      <c r="D1647" s="4"/>
      <c r="E1647" s="3"/>
      <c r="F1647" s="3"/>
      <c r="G1647" s="23"/>
      <c r="H1647" s="5"/>
    </row>
    <row r="1648" spans="1:8">
      <c r="A1648" s="2"/>
      <c r="B1648" s="42" t="s">
        <v>115</v>
      </c>
      <c r="C1648" s="46"/>
      <c r="D1648" s="42"/>
      <c r="E1648" s="42"/>
      <c r="F1648" s="42"/>
      <c r="G1648" s="47">
        <f>SUM(G1644:G1647)</f>
        <v>3</v>
      </c>
      <c r="H1648" s="47" t="s">
        <v>239</v>
      </c>
    </row>
    <row r="1649" spans="1:8">
      <c r="A1649" s="2"/>
      <c r="B1649" s="5"/>
      <c r="C1649" s="5"/>
      <c r="D1649" s="5"/>
      <c r="E1649" s="5"/>
      <c r="F1649" s="5"/>
      <c r="G1649" s="5"/>
      <c r="H1649" s="5"/>
    </row>
    <row r="1650" spans="1:8" ht="36" customHeight="1">
      <c r="A1650" s="2" t="str">
        <f>'Abstract For Hospital'!A63</f>
        <v>D10</v>
      </c>
      <c r="B1650" s="368" t="str">
        <f>'Abstract For Hospital'!B63</f>
        <v>Providing and fixing C.P. brass long body bib cock of approved quality conforming to IS standards and weighing not less than 690 gms.15 mm nominal bore</v>
      </c>
      <c r="C1650" s="369"/>
      <c r="D1650" s="369"/>
      <c r="E1650" s="369"/>
      <c r="F1650" s="369"/>
      <c r="G1650" s="369"/>
      <c r="H1650" s="370"/>
    </row>
    <row r="1651" spans="1:8">
      <c r="A1651" s="2"/>
      <c r="B1651" s="5"/>
      <c r="C1651" s="5"/>
      <c r="D1651" s="5"/>
      <c r="E1651" s="5"/>
      <c r="F1651" s="5"/>
      <c r="G1651" s="5"/>
      <c r="H1651" s="5"/>
    </row>
    <row r="1652" spans="1:8">
      <c r="A1652" s="2"/>
      <c r="B1652" s="5" t="s">
        <v>197</v>
      </c>
      <c r="C1652" s="23">
        <v>1</v>
      </c>
      <c r="D1652" s="23"/>
      <c r="E1652" s="23"/>
      <c r="F1652" s="49"/>
      <c r="G1652" s="23">
        <f t="shared" ref="G1652:G1660" si="183">C1652</f>
        <v>1</v>
      </c>
      <c r="H1652" s="2" t="s">
        <v>239</v>
      </c>
    </row>
    <row r="1653" spans="1:8">
      <c r="A1653" s="2"/>
      <c r="B1653" s="5" t="s">
        <v>196</v>
      </c>
      <c r="C1653" s="23">
        <v>3</v>
      </c>
      <c r="D1653" s="23"/>
      <c r="E1653" s="23"/>
      <c r="F1653" s="49"/>
      <c r="G1653" s="23">
        <f t="shared" si="183"/>
        <v>3</v>
      </c>
      <c r="H1653" s="2" t="s">
        <v>239</v>
      </c>
    </row>
    <row r="1654" spans="1:8">
      <c r="A1654" s="2"/>
      <c r="B1654" s="5" t="s">
        <v>231</v>
      </c>
      <c r="C1654" s="23">
        <v>1</v>
      </c>
      <c r="D1654" s="23"/>
      <c r="E1654" s="23"/>
      <c r="F1654" s="49"/>
      <c r="G1654" s="23">
        <f t="shared" si="183"/>
        <v>1</v>
      </c>
      <c r="H1654" s="2" t="s">
        <v>239</v>
      </c>
    </row>
    <row r="1655" spans="1:8">
      <c r="A1655" s="2"/>
      <c r="B1655" s="5" t="s">
        <v>232</v>
      </c>
      <c r="C1655" s="23">
        <v>3</v>
      </c>
      <c r="D1655" s="23"/>
      <c r="E1655" s="23"/>
      <c r="F1655" s="49"/>
      <c r="G1655" s="23">
        <f t="shared" si="183"/>
        <v>3</v>
      </c>
      <c r="H1655" s="2" t="s">
        <v>239</v>
      </c>
    </row>
    <row r="1656" spans="1:8">
      <c r="A1656" s="2"/>
      <c r="B1656" s="5" t="s">
        <v>233</v>
      </c>
      <c r="C1656" s="23">
        <v>1</v>
      </c>
      <c r="D1656" s="23"/>
      <c r="E1656" s="23"/>
      <c r="F1656" s="49"/>
      <c r="G1656" s="23">
        <f t="shared" si="183"/>
        <v>1</v>
      </c>
      <c r="H1656" s="2" t="s">
        <v>239</v>
      </c>
    </row>
    <row r="1657" spans="1:8">
      <c r="A1657" s="2"/>
      <c r="B1657" s="5" t="s">
        <v>200</v>
      </c>
      <c r="C1657" s="23">
        <v>1</v>
      </c>
      <c r="D1657" s="23"/>
      <c r="E1657" s="23"/>
      <c r="F1657" s="49"/>
      <c r="G1657" s="23">
        <f t="shared" si="183"/>
        <v>1</v>
      </c>
      <c r="H1657" s="2" t="s">
        <v>239</v>
      </c>
    </row>
    <row r="1658" spans="1:8">
      <c r="A1658" s="2"/>
      <c r="B1658" s="5" t="s">
        <v>230</v>
      </c>
      <c r="C1658" s="23">
        <v>1</v>
      </c>
      <c r="D1658" s="23"/>
      <c r="E1658" s="23"/>
      <c r="F1658" s="49"/>
      <c r="G1658" s="23">
        <f t="shared" si="183"/>
        <v>1</v>
      </c>
      <c r="H1658" s="2" t="s">
        <v>239</v>
      </c>
    </row>
    <row r="1659" spans="1:8">
      <c r="A1659" s="2"/>
      <c r="B1659" s="5" t="s">
        <v>201</v>
      </c>
      <c r="C1659" s="23">
        <v>1</v>
      </c>
      <c r="D1659" s="23"/>
      <c r="E1659" s="23"/>
      <c r="F1659" s="49"/>
      <c r="G1659" s="23">
        <f t="shared" si="183"/>
        <v>1</v>
      </c>
      <c r="H1659" s="2" t="s">
        <v>239</v>
      </c>
    </row>
    <row r="1660" spans="1:8">
      <c r="A1660" s="2"/>
      <c r="B1660" s="5" t="s">
        <v>207</v>
      </c>
      <c r="C1660" s="23">
        <v>1</v>
      </c>
      <c r="D1660" s="23"/>
      <c r="E1660" s="23"/>
      <c r="F1660" s="49"/>
      <c r="G1660" s="23">
        <f t="shared" si="183"/>
        <v>1</v>
      </c>
      <c r="H1660" s="2" t="s">
        <v>239</v>
      </c>
    </row>
    <row r="1661" spans="1:8">
      <c r="A1661" s="2"/>
      <c r="B1661" s="5"/>
      <c r="C1661" s="37"/>
      <c r="D1661" s="4"/>
      <c r="E1661" s="3"/>
      <c r="F1661" s="3"/>
      <c r="G1661" s="23"/>
      <c r="H1661" s="5"/>
    </row>
    <row r="1662" spans="1:8">
      <c r="A1662" s="2"/>
      <c r="B1662" s="42" t="s">
        <v>115</v>
      </c>
      <c r="C1662" s="46"/>
      <c r="D1662" s="42"/>
      <c r="E1662" s="42"/>
      <c r="F1662" s="42"/>
      <c r="G1662" s="47">
        <f>SUM(G1652:G1661)</f>
        <v>13</v>
      </c>
      <c r="H1662" s="47" t="s">
        <v>239</v>
      </c>
    </row>
    <row r="1663" spans="1:8">
      <c r="A1663" s="123"/>
      <c r="B1663" s="134"/>
      <c r="C1663" s="134"/>
      <c r="D1663" s="134"/>
      <c r="E1663" s="134"/>
      <c r="F1663" s="134"/>
      <c r="G1663" s="134"/>
      <c r="H1663" s="134"/>
    </row>
    <row r="1664" spans="1:8" ht="30" customHeight="1">
      <c r="A1664" s="123" t="str">
        <f>'Abstract For Hospital'!A64</f>
        <v>D11</v>
      </c>
      <c r="B1664" s="372" t="str">
        <f>'Abstract For Hospital'!B64</f>
        <v>Providing and fixing C.P. brass stop cock (concealed) of standard design and of approved make conforming to IS:8931. 15 mm nominal bore</v>
      </c>
      <c r="C1664" s="373"/>
      <c r="D1664" s="373"/>
      <c r="E1664" s="373"/>
      <c r="F1664" s="373"/>
      <c r="G1664" s="373"/>
      <c r="H1664" s="374"/>
    </row>
    <row r="1665" spans="1:8">
      <c r="A1665" s="123"/>
      <c r="B1665" s="134"/>
      <c r="C1665" s="134"/>
      <c r="D1665" s="134"/>
      <c r="E1665" s="134"/>
      <c r="F1665" s="134"/>
      <c r="G1665" s="134"/>
      <c r="H1665" s="134"/>
    </row>
    <row r="1666" spans="1:8">
      <c r="A1666" s="123"/>
      <c r="B1666" s="134" t="s">
        <v>197</v>
      </c>
      <c r="C1666" s="124">
        <v>2</v>
      </c>
      <c r="D1666" s="124"/>
      <c r="E1666" s="124"/>
      <c r="F1666" s="135"/>
      <c r="G1666" s="124">
        <f t="shared" ref="G1666:G1674" si="184">C1666</f>
        <v>2</v>
      </c>
      <c r="H1666" s="123" t="s">
        <v>239</v>
      </c>
    </row>
    <row r="1667" spans="1:8">
      <c r="A1667" s="123"/>
      <c r="B1667" s="134" t="s">
        <v>196</v>
      </c>
      <c r="C1667" s="124">
        <v>4</v>
      </c>
      <c r="D1667" s="124"/>
      <c r="E1667" s="124"/>
      <c r="F1667" s="135"/>
      <c r="G1667" s="124">
        <f t="shared" si="184"/>
        <v>4</v>
      </c>
      <c r="H1667" s="123" t="s">
        <v>239</v>
      </c>
    </row>
    <row r="1668" spans="1:8">
      <c r="A1668" s="123"/>
      <c r="B1668" s="134" t="s">
        <v>231</v>
      </c>
      <c r="C1668" s="124">
        <v>2</v>
      </c>
      <c r="D1668" s="124"/>
      <c r="E1668" s="124"/>
      <c r="F1668" s="135"/>
      <c r="G1668" s="124">
        <f t="shared" si="184"/>
        <v>2</v>
      </c>
      <c r="H1668" s="123" t="s">
        <v>239</v>
      </c>
    </row>
    <row r="1669" spans="1:8">
      <c r="A1669" s="123"/>
      <c r="B1669" s="134" t="s">
        <v>232</v>
      </c>
      <c r="C1669" s="124">
        <v>4</v>
      </c>
      <c r="D1669" s="124"/>
      <c r="E1669" s="124"/>
      <c r="F1669" s="135"/>
      <c r="G1669" s="124">
        <f t="shared" si="184"/>
        <v>4</v>
      </c>
      <c r="H1669" s="123" t="s">
        <v>239</v>
      </c>
    </row>
    <row r="1670" spans="1:8">
      <c r="A1670" s="123"/>
      <c r="B1670" s="134" t="s">
        <v>233</v>
      </c>
      <c r="C1670" s="124">
        <v>2</v>
      </c>
      <c r="D1670" s="124"/>
      <c r="E1670" s="124"/>
      <c r="F1670" s="135"/>
      <c r="G1670" s="124">
        <f t="shared" si="184"/>
        <v>2</v>
      </c>
      <c r="H1670" s="123" t="s">
        <v>239</v>
      </c>
    </row>
    <row r="1671" spans="1:8">
      <c r="A1671" s="123"/>
      <c r="B1671" s="134" t="s">
        <v>200</v>
      </c>
      <c r="C1671" s="124">
        <v>2</v>
      </c>
      <c r="D1671" s="124"/>
      <c r="E1671" s="124"/>
      <c r="F1671" s="135"/>
      <c r="G1671" s="124">
        <f t="shared" si="184"/>
        <v>2</v>
      </c>
      <c r="H1671" s="123" t="s">
        <v>239</v>
      </c>
    </row>
    <row r="1672" spans="1:8">
      <c r="A1672" s="123"/>
      <c r="B1672" s="134" t="s">
        <v>230</v>
      </c>
      <c r="C1672" s="124">
        <v>2</v>
      </c>
      <c r="D1672" s="124"/>
      <c r="E1672" s="124"/>
      <c r="F1672" s="135"/>
      <c r="G1672" s="124">
        <f t="shared" si="184"/>
        <v>2</v>
      </c>
      <c r="H1672" s="123" t="s">
        <v>239</v>
      </c>
    </row>
    <row r="1673" spans="1:8">
      <c r="A1673" s="123"/>
      <c r="B1673" s="134" t="s">
        <v>201</v>
      </c>
      <c r="C1673" s="124">
        <v>2</v>
      </c>
      <c r="D1673" s="124"/>
      <c r="E1673" s="124"/>
      <c r="F1673" s="135"/>
      <c r="G1673" s="124">
        <f t="shared" si="184"/>
        <v>2</v>
      </c>
      <c r="H1673" s="123" t="s">
        <v>239</v>
      </c>
    </row>
    <row r="1674" spans="1:8">
      <c r="A1674" s="123"/>
      <c r="B1674" s="134" t="s">
        <v>207</v>
      </c>
      <c r="C1674" s="124">
        <v>2</v>
      </c>
      <c r="D1674" s="124"/>
      <c r="E1674" s="124"/>
      <c r="F1674" s="135"/>
      <c r="G1674" s="124">
        <f t="shared" si="184"/>
        <v>2</v>
      </c>
      <c r="H1674" s="123" t="s">
        <v>239</v>
      </c>
    </row>
    <row r="1675" spans="1:8">
      <c r="A1675" s="123"/>
      <c r="B1675" s="134"/>
      <c r="C1675" s="136"/>
      <c r="D1675" s="137"/>
      <c r="E1675" s="70"/>
      <c r="F1675" s="70"/>
      <c r="G1675" s="124"/>
      <c r="H1675" s="134"/>
    </row>
    <row r="1676" spans="1:8">
      <c r="A1676" s="123"/>
      <c r="B1676" s="130" t="s">
        <v>115</v>
      </c>
      <c r="C1676" s="131"/>
      <c r="D1676" s="130"/>
      <c r="E1676" s="130"/>
      <c r="F1676" s="130"/>
      <c r="G1676" s="132">
        <f>SUM(G1666:G1675)</f>
        <v>22</v>
      </c>
      <c r="H1676" s="132" t="s">
        <v>239</v>
      </c>
    </row>
    <row r="1677" spans="1:8">
      <c r="A1677" s="123"/>
      <c r="B1677" s="134"/>
      <c r="C1677" s="134"/>
      <c r="D1677" s="134"/>
      <c r="E1677" s="134"/>
      <c r="F1677" s="134"/>
      <c r="G1677" s="134"/>
      <c r="H1677" s="134"/>
    </row>
    <row r="1678" spans="1:8" ht="28.5" customHeight="1">
      <c r="A1678" s="123" t="str">
        <f>'Abstract For Hospital'!A65</f>
        <v>D12</v>
      </c>
      <c r="B1678" s="372" t="str">
        <f>'Abstract For Hospital'!B65</f>
        <v>Providing and fixing C.P. brass angle valve for basin mixer and geyser points of approved quality conforming to IS:8931 15 mm nominal bore</v>
      </c>
      <c r="C1678" s="373"/>
      <c r="D1678" s="373"/>
      <c r="E1678" s="373"/>
      <c r="F1678" s="373"/>
      <c r="G1678" s="373"/>
      <c r="H1678" s="374"/>
    </row>
    <row r="1679" spans="1:8">
      <c r="A1679" s="123"/>
      <c r="B1679" s="134"/>
      <c r="C1679" s="134"/>
      <c r="D1679" s="134"/>
      <c r="E1679" s="134"/>
      <c r="F1679" s="134"/>
      <c r="G1679" s="134"/>
      <c r="H1679" s="134"/>
    </row>
    <row r="1680" spans="1:8">
      <c r="A1680" s="123"/>
      <c r="B1680" s="134" t="s">
        <v>197</v>
      </c>
      <c r="C1680" s="124">
        <v>2</v>
      </c>
      <c r="D1680" s="124"/>
      <c r="E1680" s="124"/>
      <c r="F1680" s="135"/>
      <c r="G1680" s="124">
        <f t="shared" ref="G1680:G1688" si="185">C1680</f>
        <v>2</v>
      </c>
      <c r="H1680" s="123" t="s">
        <v>239</v>
      </c>
    </row>
    <row r="1681" spans="1:8">
      <c r="A1681" s="123"/>
      <c r="B1681" s="134" t="s">
        <v>196</v>
      </c>
      <c r="C1681" s="124">
        <v>4</v>
      </c>
      <c r="D1681" s="124"/>
      <c r="E1681" s="124"/>
      <c r="F1681" s="135"/>
      <c r="G1681" s="124">
        <f t="shared" si="185"/>
        <v>4</v>
      </c>
      <c r="H1681" s="123" t="s">
        <v>239</v>
      </c>
    </row>
    <row r="1682" spans="1:8">
      <c r="A1682" s="123"/>
      <c r="B1682" s="134" t="s">
        <v>231</v>
      </c>
      <c r="C1682" s="124">
        <v>2</v>
      </c>
      <c r="D1682" s="124"/>
      <c r="E1682" s="124"/>
      <c r="F1682" s="135"/>
      <c r="G1682" s="124">
        <f t="shared" si="185"/>
        <v>2</v>
      </c>
      <c r="H1682" s="123" t="s">
        <v>239</v>
      </c>
    </row>
    <row r="1683" spans="1:8">
      <c r="A1683" s="123"/>
      <c r="B1683" s="134" t="s">
        <v>232</v>
      </c>
      <c r="C1683" s="124">
        <v>4</v>
      </c>
      <c r="D1683" s="124"/>
      <c r="E1683" s="124"/>
      <c r="F1683" s="135"/>
      <c r="G1683" s="124">
        <f t="shared" si="185"/>
        <v>4</v>
      </c>
      <c r="H1683" s="123" t="s">
        <v>239</v>
      </c>
    </row>
    <row r="1684" spans="1:8">
      <c r="A1684" s="123"/>
      <c r="B1684" s="134" t="s">
        <v>233</v>
      </c>
      <c r="C1684" s="124">
        <v>2</v>
      </c>
      <c r="D1684" s="124"/>
      <c r="E1684" s="124"/>
      <c r="F1684" s="135"/>
      <c r="G1684" s="124">
        <f t="shared" si="185"/>
        <v>2</v>
      </c>
      <c r="H1684" s="123" t="s">
        <v>239</v>
      </c>
    </row>
    <row r="1685" spans="1:8">
      <c r="A1685" s="123"/>
      <c r="B1685" s="134" t="s">
        <v>200</v>
      </c>
      <c r="C1685" s="124">
        <v>2</v>
      </c>
      <c r="D1685" s="124"/>
      <c r="E1685" s="124"/>
      <c r="F1685" s="135"/>
      <c r="G1685" s="124">
        <f t="shared" si="185"/>
        <v>2</v>
      </c>
      <c r="H1685" s="123" t="s">
        <v>239</v>
      </c>
    </row>
    <row r="1686" spans="1:8">
      <c r="A1686" s="123"/>
      <c r="B1686" s="134" t="s">
        <v>230</v>
      </c>
      <c r="C1686" s="124">
        <v>2</v>
      </c>
      <c r="D1686" s="124"/>
      <c r="E1686" s="124"/>
      <c r="F1686" s="135"/>
      <c r="G1686" s="124">
        <f t="shared" si="185"/>
        <v>2</v>
      </c>
      <c r="H1686" s="123" t="s">
        <v>239</v>
      </c>
    </row>
    <row r="1687" spans="1:8">
      <c r="A1687" s="123"/>
      <c r="B1687" s="134" t="s">
        <v>201</v>
      </c>
      <c r="C1687" s="124">
        <v>2</v>
      </c>
      <c r="D1687" s="124"/>
      <c r="E1687" s="124"/>
      <c r="F1687" s="135"/>
      <c r="G1687" s="124">
        <f t="shared" si="185"/>
        <v>2</v>
      </c>
      <c r="H1687" s="123" t="s">
        <v>239</v>
      </c>
    </row>
    <row r="1688" spans="1:8">
      <c r="A1688" s="123"/>
      <c r="B1688" s="134" t="s">
        <v>207</v>
      </c>
      <c r="C1688" s="124">
        <v>2</v>
      </c>
      <c r="D1688" s="124"/>
      <c r="E1688" s="124"/>
      <c r="F1688" s="135"/>
      <c r="G1688" s="124">
        <f t="shared" si="185"/>
        <v>2</v>
      </c>
      <c r="H1688" s="123" t="s">
        <v>239</v>
      </c>
    </row>
    <row r="1689" spans="1:8">
      <c r="A1689" s="123"/>
      <c r="B1689" s="134"/>
      <c r="C1689" s="136"/>
      <c r="D1689" s="137"/>
      <c r="E1689" s="70"/>
      <c r="F1689" s="70"/>
      <c r="G1689" s="124"/>
      <c r="H1689" s="134"/>
    </row>
    <row r="1690" spans="1:8">
      <c r="A1690" s="123"/>
      <c r="B1690" s="130" t="s">
        <v>115</v>
      </c>
      <c r="C1690" s="131"/>
      <c r="D1690" s="130"/>
      <c r="E1690" s="130"/>
      <c r="F1690" s="130"/>
      <c r="G1690" s="132">
        <f>SUM(G1680:G1689)</f>
        <v>22</v>
      </c>
      <c r="H1690" s="132" t="s">
        <v>239</v>
      </c>
    </row>
    <row r="1691" spans="1:8">
      <c r="A1691" s="123"/>
      <c r="B1691" s="134"/>
      <c r="C1691" s="134"/>
      <c r="D1691" s="134"/>
      <c r="E1691" s="134"/>
      <c r="F1691" s="134"/>
      <c r="G1691" s="134"/>
      <c r="H1691" s="134"/>
    </row>
    <row r="1692" spans="1:8" ht="29.25" customHeight="1">
      <c r="A1692" s="123" t="str">
        <f>'Abstract For Hospital'!A66</f>
        <v>D13</v>
      </c>
      <c r="B1692" s="372" t="str">
        <f>'Abstract For Hospital'!B66</f>
        <v xml:space="preserve">Providing and fixing of C.P towel ring square/circular fixed to wooden cleats with C.P brass screws including cutting and making good the walls wherever required. </v>
      </c>
      <c r="C1692" s="373"/>
      <c r="D1692" s="373"/>
      <c r="E1692" s="373"/>
      <c r="F1692" s="373"/>
      <c r="G1692" s="373"/>
      <c r="H1692" s="374"/>
    </row>
    <row r="1693" spans="1:8">
      <c r="A1693" s="123"/>
      <c r="B1693" s="134"/>
      <c r="C1693" s="134"/>
      <c r="D1693" s="134"/>
      <c r="E1693" s="134"/>
      <c r="F1693" s="134"/>
      <c r="G1693" s="134"/>
      <c r="H1693" s="134"/>
    </row>
    <row r="1694" spans="1:8">
      <c r="A1694" s="123"/>
      <c r="B1694" s="134" t="s">
        <v>197</v>
      </c>
      <c r="C1694" s="124">
        <v>1</v>
      </c>
      <c r="D1694" s="124"/>
      <c r="E1694" s="124"/>
      <c r="F1694" s="135"/>
      <c r="G1694" s="124">
        <f t="shared" ref="G1694:G1702" si="186">C1694</f>
        <v>1</v>
      </c>
      <c r="H1694" s="123" t="s">
        <v>239</v>
      </c>
    </row>
    <row r="1695" spans="1:8">
      <c r="A1695" s="123"/>
      <c r="B1695" s="134" t="s">
        <v>196</v>
      </c>
      <c r="C1695" s="124">
        <v>1</v>
      </c>
      <c r="D1695" s="124"/>
      <c r="E1695" s="124"/>
      <c r="F1695" s="135"/>
      <c r="G1695" s="124">
        <f t="shared" si="186"/>
        <v>1</v>
      </c>
      <c r="H1695" s="123" t="s">
        <v>239</v>
      </c>
    </row>
    <row r="1696" spans="1:8">
      <c r="A1696" s="123"/>
      <c r="B1696" s="134" t="s">
        <v>231</v>
      </c>
      <c r="C1696" s="124">
        <v>1</v>
      </c>
      <c r="D1696" s="124"/>
      <c r="E1696" s="124"/>
      <c r="F1696" s="135"/>
      <c r="G1696" s="124">
        <f t="shared" si="186"/>
        <v>1</v>
      </c>
      <c r="H1696" s="123" t="s">
        <v>239</v>
      </c>
    </row>
    <row r="1697" spans="1:8">
      <c r="A1697" s="123"/>
      <c r="B1697" s="134" t="s">
        <v>232</v>
      </c>
      <c r="C1697" s="124">
        <v>1</v>
      </c>
      <c r="D1697" s="124"/>
      <c r="E1697" s="124"/>
      <c r="F1697" s="135"/>
      <c r="G1697" s="124">
        <f t="shared" si="186"/>
        <v>1</v>
      </c>
      <c r="H1697" s="123" t="s">
        <v>239</v>
      </c>
    </row>
    <row r="1698" spans="1:8">
      <c r="A1698" s="123"/>
      <c r="B1698" s="134" t="s">
        <v>233</v>
      </c>
      <c r="C1698" s="124">
        <v>1</v>
      </c>
      <c r="D1698" s="124"/>
      <c r="E1698" s="124"/>
      <c r="F1698" s="135"/>
      <c r="G1698" s="124">
        <f t="shared" si="186"/>
        <v>1</v>
      </c>
      <c r="H1698" s="123" t="s">
        <v>239</v>
      </c>
    </row>
    <row r="1699" spans="1:8">
      <c r="A1699" s="123"/>
      <c r="B1699" s="134" t="s">
        <v>200</v>
      </c>
      <c r="C1699" s="124">
        <v>1</v>
      </c>
      <c r="D1699" s="124"/>
      <c r="E1699" s="124"/>
      <c r="F1699" s="135"/>
      <c r="G1699" s="124">
        <f t="shared" si="186"/>
        <v>1</v>
      </c>
      <c r="H1699" s="123" t="s">
        <v>239</v>
      </c>
    </row>
    <row r="1700" spans="1:8">
      <c r="A1700" s="123"/>
      <c r="B1700" s="134" t="s">
        <v>230</v>
      </c>
      <c r="C1700" s="124">
        <v>1</v>
      </c>
      <c r="D1700" s="124"/>
      <c r="E1700" s="124"/>
      <c r="F1700" s="135"/>
      <c r="G1700" s="124">
        <f t="shared" si="186"/>
        <v>1</v>
      </c>
      <c r="H1700" s="123" t="s">
        <v>239</v>
      </c>
    </row>
    <row r="1701" spans="1:8">
      <c r="A1701" s="123"/>
      <c r="B1701" s="134" t="s">
        <v>201</v>
      </c>
      <c r="C1701" s="124">
        <v>1</v>
      </c>
      <c r="D1701" s="124"/>
      <c r="E1701" s="124"/>
      <c r="F1701" s="135"/>
      <c r="G1701" s="124">
        <f t="shared" si="186"/>
        <v>1</v>
      </c>
      <c r="H1701" s="123" t="s">
        <v>239</v>
      </c>
    </row>
    <row r="1702" spans="1:8">
      <c r="A1702" s="123"/>
      <c r="B1702" s="134" t="s">
        <v>207</v>
      </c>
      <c r="C1702" s="124">
        <v>1</v>
      </c>
      <c r="D1702" s="124"/>
      <c r="E1702" s="124"/>
      <c r="F1702" s="135"/>
      <c r="G1702" s="124">
        <f t="shared" si="186"/>
        <v>1</v>
      </c>
      <c r="H1702" s="123" t="s">
        <v>239</v>
      </c>
    </row>
    <row r="1703" spans="1:8">
      <c r="A1703" s="123"/>
      <c r="B1703" s="134"/>
      <c r="C1703" s="136"/>
      <c r="D1703" s="137"/>
      <c r="E1703" s="70"/>
      <c r="F1703" s="70"/>
      <c r="G1703" s="124"/>
      <c r="H1703" s="134"/>
    </row>
    <row r="1704" spans="1:8">
      <c r="A1704" s="123"/>
      <c r="B1704" s="130" t="s">
        <v>115</v>
      </c>
      <c r="C1704" s="131"/>
      <c r="D1704" s="130"/>
      <c r="E1704" s="130"/>
      <c r="F1704" s="130"/>
      <c r="G1704" s="132">
        <f>SUM(G1694:G1703)</f>
        <v>9</v>
      </c>
      <c r="H1704" s="132" t="s">
        <v>239</v>
      </c>
    </row>
    <row r="1705" spans="1:8">
      <c r="A1705" s="123"/>
      <c r="B1705" s="134"/>
      <c r="C1705" s="134"/>
      <c r="D1705" s="134"/>
      <c r="E1705" s="134"/>
      <c r="F1705" s="134"/>
      <c r="G1705" s="134"/>
      <c r="H1705" s="134"/>
    </row>
    <row r="1706" spans="1:8" ht="60.75" customHeight="1">
      <c r="A1706" s="123" t="str">
        <f>'Abstract For Hospital'!A67</f>
        <v>D14</v>
      </c>
      <c r="B1706" s="372" t="str">
        <f>'Abstract For Hospital'!B67</f>
        <v>Providing and fixing Chlorinated Polyvinyl Chloride (CPVC) pipes,
having thermal stability for hot &amp; cold water supply, including all CPVC plain &amp; brass threaded fittings and fixing the pipe with clamps at 1.00 m spacing. This includes jointing of pipes &amp; fittings with one step CPVC solvent cement and the cost of cutting chases and making good the same including testing of joints complete as per direction of Engineer in Charge.
Concealed work, including cutting chases and making good the walls etc.</v>
      </c>
      <c r="C1706" s="373"/>
      <c r="D1706" s="373"/>
      <c r="E1706" s="373"/>
      <c r="F1706" s="373"/>
      <c r="G1706" s="373"/>
      <c r="H1706" s="374"/>
    </row>
    <row r="1707" spans="1:8">
      <c r="A1707" s="123"/>
      <c r="B1707" s="134"/>
      <c r="C1707" s="134"/>
      <c r="D1707" s="134"/>
      <c r="E1707" s="134"/>
      <c r="F1707" s="134"/>
      <c r="G1707" s="134"/>
      <c r="H1707" s="134"/>
    </row>
    <row r="1708" spans="1:8">
      <c r="A1708" s="123"/>
      <c r="B1708" s="67" t="s">
        <v>97</v>
      </c>
      <c r="C1708" s="134"/>
      <c r="D1708" s="134"/>
      <c r="E1708" s="134"/>
      <c r="F1708" s="134"/>
      <c r="G1708" s="124">
        <v>100</v>
      </c>
      <c r="H1708" s="70" t="s">
        <v>64</v>
      </c>
    </row>
    <row r="1709" spans="1:8">
      <c r="A1709" s="123"/>
      <c r="B1709" s="67" t="s">
        <v>98</v>
      </c>
      <c r="C1709" s="134"/>
      <c r="D1709" s="134"/>
      <c r="E1709" s="134"/>
      <c r="F1709" s="134"/>
      <c r="G1709" s="124">
        <v>80</v>
      </c>
      <c r="H1709" s="70" t="s">
        <v>64</v>
      </c>
    </row>
    <row r="1710" spans="1:8">
      <c r="A1710" s="123"/>
      <c r="B1710" s="67" t="s">
        <v>99</v>
      </c>
      <c r="C1710" s="134"/>
      <c r="D1710" s="134"/>
      <c r="E1710" s="134"/>
      <c r="F1710" s="134"/>
      <c r="G1710" s="124">
        <v>80</v>
      </c>
      <c r="H1710" s="70" t="s">
        <v>64</v>
      </c>
    </row>
    <row r="1711" spans="1:8">
      <c r="A1711" s="123"/>
      <c r="B1711" s="67" t="s">
        <v>100</v>
      </c>
      <c r="C1711" s="134"/>
      <c r="D1711" s="134"/>
      <c r="E1711" s="134"/>
      <c r="F1711" s="134"/>
      <c r="G1711" s="124">
        <v>70</v>
      </c>
      <c r="H1711" s="70" t="s">
        <v>64</v>
      </c>
    </row>
    <row r="1712" spans="1:8">
      <c r="A1712" s="123"/>
      <c r="B1712" s="73"/>
      <c r="C1712" s="138"/>
      <c r="D1712" s="138"/>
      <c r="E1712" s="138"/>
      <c r="F1712" s="138"/>
      <c r="G1712" s="138"/>
      <c r="H1712" s="139"/>
    </row>
    <row r="1713" spans="1:8" ht="60.75" customHeight="1">
      <c r="A1713" s="123" t="str">
        <f>'Abstract For Hospital'!A72</f>
        <v>D15</v>
      </c>
      <c r="B1713" s="378" t="str">
        <f>'Abstract For Hospital'!B72</f>
        <v>Providing and fixing Chlorinated Polyvinyl Chloride (CPVC) pipes, having thermal stability for hot &amp; cold water supply including all CPVC plain &amp; brass threaded fittings This includes jointing of pipes &amp; fittings with one step CPVC solvent cement, trenching, refilling &amp; testing of joints complete as per direction of Engineer in Charge. External work</v>
      </c>
      <c r="C1713" s="379"/>
      <c r="D1713" s="379"/>
      <c r="E1713" s="379"/>
      <c r="F1713" s="379"/>
      <c r="G1713" s="379"/>
      <c r="H1713" s="380"/>
    </row>
    <row r="1714" spans="1:8">
      <c r="A1714" s="123"/>
      <c r="B1714" s="134"/>
      <c r="C1714" s="134"/>
      <c r="D1714" s="134"/>
      <c r="E1714" s="134"/>
      <c r="F1714" s="134"/>
      <c r="G1714" s="134"/>
      <c r="H1714" s="134"/>
    </row>
    <row r="1715" spans="1:8">
      <c r="A1715" s="123"/>
      <c r="B1715" s="67" t="s">
        <v>97</v>
      </c>
      <c r="C1715" s="134"/>
      <c r="D1715" s="134"/>
      <c r="E1715" s="134"/>
      <c r="F1715" s="134"/>
      <c r="G1715" s="124">
        <v>150</v>
      </c>
      <c r="H1715" s="70" t="s">
        <v>64</v>
      </c>
    </row>
    <row r="1716" spans="1:8">
      <c r="A1716" s="123"/>
      <c r="B1716" s="67" t="s">
        <v>98</v>
      </c>
      <c r="C1716" s="134"/>
      <c r="D1716" s="134"/>
      <c r="E1716" s="134"/>
      <c r="F1716" s="134"/>
      <c r="G1716" s="124">
        <v>120</v>
      </c>
      <c r="H1716" s="70" t="s">
        <v>64</v>
      </c>
    </row>
    <row r="1717" spans="1:8">
      <c r="A1717" s="123"/>
      <c r="B1717" s="67" t="s">
        <v>99</v>
      </c>
      <c r="C1717" s="134"/>
      <c r="D1717" s="134"/>
      <c r="E1717" s="134"/>
      <c r="F1717" s="134"/>
      <c r="G1717" s="124">
        <v>60</v>
      </c>
      <c r="H1717" s="70" t="s">
        <v>64</v>
      </c>
    </row>
    <row r="1718" spans="1:8">
      <c r="A1718" s="123"/>
      <c r="B1718" s="67" t="s">
        <v>100</v>
      </c>
      <c r="C1718" s="134"/>
      <c r="D1718" s="134"/>
      <c r="E1718" s="134"/>
      <c r="F1718" s="134"/>
      <c r="G1718" s="124">
        <v>50</v>
      </c>
      <c r="H1718" s="70" t="s">
        <v>64</v>
      </c>
    </row>
    <row r="1719" spans="1:8">
      <c r="A1719" s="123"/>
      <c r="B1719" s="134"/>
      <c r="C1719" s="134"/>
      <c r="D1719" s="134"/>
      <c r="E1719" s="134"/>
      <c r="F1719" s="134"/>
      <c r="G1719" s="134"/>
      <c r="H1719" s="134"/>
    </row>
    <row r="1720" spans="1:8" ht="60" customHeight="1">
      <c r="A1720" s="123" t="str">
        <f>'Abstract For Hospital'!A77</f>
        <v>D16</v>
      </c>
      <c r="B1720" s="381" t="str">
        <f>'Abstract For Hospital'!B77</f>
        <v>Providing and laying Non Pressure NP-3 class (Medium duty) R.C.C. pipes including collars/spigot jointed with stiff mixture of cement mortar in the proportion of 1:2 (1 cement : 2 fine sand) including testing of jointsetc. Complete 
450 mm dia RCC pipes.</v>
      </c>
      <c r="C1720" s="379"/>
      <c r="D1720" s="379"/>
      <c r="E1720" s="379"/>
      <c r="F1720" s="379"/>
      <c r="G1720" s="379"/>
      <c r="H1720" s="380"/>
    </row>
    <row r="1721" spans="1:8">
      <c r="A1721" s="123"/>
      <c r="B1721" s="123"/>
      <c r="C1721" s="136"/>
      <c r="D1721" s="123"/>
      <c r="E1721" s="123"/>
      <c r="F1721" s="124"/>
      <c r="G1721" s="137"/>
      <c r="H1721" s="123"/>
    </row>
    <row r="1722" spans="1:8">
      <c r="A1722" s="123"/>
      <c r="B1722" s="123" t="s">
        <v>134</v>
      </c>
      <c r="C1722" s="136"/>
      <c r="D1722" s="123"/>
      <c r="E1722" s="123"/>
      <c r="F1722" s="124"/>
      <c r="G1722" s="137">
        <v>20</v>
      </c>
      <c r="H1722" s="123" t="s">
        <v>57</v>
      </c>
    </row>
    <row r="1723" spans="1:8">
      <c r="A1723" s="123"/>
      <c r="B1723" s="123"/>
      <c r="C1723" s="136"/>
      <c r="D1723" s="123"/>
      <c r="E1723" s="123"/>
      <c r="F1723" s="124"/>
      <c r="G1723" s="137"/>
      <c r="H1723" s="123"/>
    </row>
    <row r="1724" spans="1:8" ht="108" customHeight="1">
      <c r="A1724" s="123" t="str">
        <f>'Abstract For Hospital'!A78</f>
        <v>D17</v>
      </c>
      <c r="B1724" s="381" t="str">
        <f>'Abstract For Hospital'!B78</f>
        <v>Constructing brick masonry manhole in cement mortar 1:4 ( 1 cement : 4 coarse sand ) with R.C.C. top slab with 1:1.5:3 mix (1 cement : 1.5 coarse sand (zone-III) : 3 graded stone aggregate 20 mm nominal size), foundation concrete 1:4:8 mix (1 cement : 4 coarse sand (zone-III) : 8 graded stone aggregate 40 mm nominal size), inside plastering 12 mm thick with cement mortar 1:3 (1 cement : 3 coarse sand) finished with floating coat of neat cement and making channels in cement concrete 1:2:4 (1 cement : 2 coarse sand : 4 graded stone aggregate 20 mm nominal size) finished with a floating coat of neat cement complete as per standard design :
Inside size 90x80 cm and 45 cm deep including C.I. cover with frame (light duty) 455x610 mm internal dimensions, total weight of cover and frame to be not less than 38 kg (weight of cover 23 kg and weight of frame 15 kg) : 
With common burnt clay F.P.S. (non modular) bricks of class designation 7.5</v>
      </c>
      <c r="C1724" s="379"/>
      <c r="D1724" s="379"/>
      <c r="E1724" s="379"/>
      <c r="F1724" s="379"/>
      <c r="G1724" s="379"/>
      <c r="H1724" s="380"/>
    </row>
    <row r="1725" spans="1:8">
      <c r="A1725" s="123"/>
      <c r="B1725" s="123"/>
      <c r="C1725" s="123"/>
      <c r="D1725" s="123"/>
      <c r="E1725" s="123"/>
      <c r="F1725" s="123"/>
      <c r="G1725" s="123"/>
      <c r="H1725" s="123"/>
    </row>
    <row r="1726" spans="1:8" ht="28.5">
      <c r="A1726" s="123"/>
      <c r="B1726" s="134" t="s">
        <v>135</v>
      </c>
      <c r="C1726" s="134"/>
      <c r="D1726" s="134"/>
      <c r="E1726" s="134"/>
      <c r="F1726" s="134"/>
      <c r="G1726" s="140">
        <v>2</v>
      </c>
      <c r="H1726" s="134" t="s">
        <v>106</v>
      </c>
    </row>
    <row r="1727" spans="1:8">
      <c r="A1727" s="123"/>
      <c r="B1727" s="123"/>
      <c r="C1727" s="123"/>
      <c r="D1727" s="123"/>
      <c r="E1727" s="123"/>
      <c r="F1727" s="123"/>
      <c r="G1727" s="123"/>
      <c r="H1727" s="123"/>
    </row>
    <row r="1728" spans="1:8" ht="15.75">
      <c r="A1728" s="38"/>
      <c r="B1728" s="39" t="e">
        <f>'Abstract For Hospital'!#REF!</f>
        <v>#REF!</v>
      </c>
      <c r="C1728" s="40"/>
      <c r="D1728" s="40"/>
      <c r="E1728" s="40"/>
      <c r="F1728" s="40"/>
      <c r="G1728" s="40"/>
      <c r="H1728" s="40"/>
    </row>
    <row r="1729" spans="1:8" ht="15.75">
      <c r="A1729" s="42"/>
      <c r="B1729" s="255"/>
      <c r="C1729" s="46"/>
      <c r="D1729" s="46"/>
      <c r="E1729" s="46"/>
      <c r="F1729" s="46"/>
      <c r="G1729" s="46"/>
      <c r="H1729" s="46"/>
    </row>
    <row r="1730" spans="1:8" ht="78.75" customHeight="1">
      <c r="A1730" s="123" t="str">
        <f>'Abstract For Hospital'!A85</f>
        <v>E1</v>
      </c>
      <c r="B1730" s="389" t="str">
        <f>'Abstract For Hospital'!B85</f>
        <v xml:space="preserve">Supply, Wiring, Testing &amp; Commissioning for switch board controlled light points with 3 X 1.5sq.mm FRLS PVC insulated copper wire and earthing with 1.5 sq.mm. FRLS PVC insulated copper wire in insurface / recessed Medium class FRLS PVC conduit,  surface tee, saddles,conduit fixing material, MS Connector, including providing &amp; fixing of modular switches as specified complete with modular plate with GI boxes of suitable as complete as required. </v>
      </c>
      <c r="C1730" s="390"/>
      <c r="D1730" s="390"/>
      <c r="E1730" s="390"/>
      <c r="F1730" s="390"/>
      <c r="G1730" s="390"/>
      <c r="H1730" s="391"/>
    </row>
    <row r="1731" spans="1:8">
      <c r="A1731" s="141"/>
      <c r="B1731" s="141"/>
      <c r="C1731" s="141"/>
      <c r="D1731" s="141"/>
      <c r="E1731" s="141"/>
      <c r="F1731" s="141"/>
      <c r="G1731" s="141"/>
      <c r="H1731" s="141"/>
    </row>
    <row r="1732" spans="1:8">
      <c r="A1732" s="312" t="str">
        <f>'Abstract For Hospital'!A86</f>
        <v>E1.1</v>
      </c>
      <c r="B1732" s="392" t="str">
        <f>'Abstract For Hospital'!B86</f>
        <v>First Point (One point controlled by one no. 6 amps switch.) (Normal Light Point)</v>
      </c>
      <c r="C1732" s="393"/>
      <c r="D1732" s="393"/>
      <c r="E1732" s="393"/>
      <c r="F1732" s="393"/>
      <c r="G1732" s="393"/>
      <c r="H1732" s="393"/>
    </row>
    <row r="1733" spans="1:8">
      <c r="A1733" s="141"/>
      <c r="B1733" s="239"/>
      <c r="C1733" s="239"/>
      <c r="D1733" s="239"/>
      <c r="E1733" s="239"/>
      <c r="F1733" s="239"/>
      <c r="G1733" s="239"/>
      <c r="H1733" s="239"/>
    </row>
    <row r="1734" spans="1:8">
      <c r="A1734" s="141"/>
      <c r="B1734" s="239" t="s">
        <v>322</v>
      </c>
      <c r="C1734" s="239"/>
      <c r="D1734" s="239"/>
      <c r="E1734" s="239"/>
      <c r="F1734" s="239"/>
      <c r="G1734" s="257">
        <v>115</v>
      </c>
      <c r="H1734" s="258" t="s">
        <v>302</v>
      </c>
    </row>
    <row r="1735" spans="1:8">
      <c r="A1735" s="141"/>
      <c r="B1735" s="239" t="s">
        <v>323</v>
      </c>
      <c r="C1735" s="239"/>
      <c r="D1735" s="239"/>
      <c r="E1735" s="239"/>
      <c r="F1735" s="239"/>
      <c r="G1735" s="257">
        <v>24</v>
      </c>
      <c r="H1735" s="258" t="s">
        <v>302</v>
      </c>
    </row>
    <row r="1736" spans="1:8">
      <c r="A1736" s="141"/>
      <c r="B1736" s="239" t="s">
        <v>324</v>
      </c>
      <c r="C1736" s="239"/>
      <c r="D1736" s="239"/>
      <c r="E1736" s="239"/>
      <c r="F1736" s="239"/>
      <c r="G1736" s="257">
        <v>17</v>
      </c>
      <c r="H1736" s="258" t="s">
        <v>302</v>
      </c>
    </row>
    <row r="1737" spans="1:8">
      <c r="A1737" s="141"/>
      <c r="B1737" s="239"/>
      <c r="C1737" s="239"/>
      <c r="D1737" s="239"/>
      <c r="E1737" s="239"/>
      <c r="F1737" s="239"/>
      <c r="G1737" s="239"/>
      <c r="H1737" s="239"/>
    </row>
    <row r="1738" spans="1:8">
      <c r="A1738" s="123"/>
      <c r="B1738" s="259" t="s">
        <v>115</v>
      </c>
      <c r="C1738" s="260"/>
      <c r="D1738" s="260"/>
      <c r="E1738" s="260"/>
      <c r="F1738" s="260"/>
      <c r="G1738" s="261">
        <f>SUM(G1734:G1737)</f>
        <v>156</v>
      </c>
      <c r="H1738" s="259" t="s">
        <v>7</v>
      </c>
    </row>
    <row r="1739" spans="1:8">
      <c r="A1739" s="250"/>
      <c r="B1739" s="262"/>
      <c r="C1739" s="256"/>
      <c r="D1739" s="256"/>
      <c r="E1739" s="256"/>
      <c r="F1739" s="256"/>
      <c r="G1739" s="263"/>
      <c r="H1739" s="262"/>
    </row>
    <row r="1740" spans="1:8">
      <c r="A1740" s="264" t="str">
        <f>'Abstract For Hospital'!A87</f>
        <v>E1.2</v>
      </c>
      <c r="B1740" s="394" t="str">
        <f>'Abstract For Hospital'!B87</f>
        <v xml:space="preserve">same as the above for Looping Point </v>
      </c>
      <c r="C1740" s="395"/>
      <c r="D1740" s="395"/>
      <c r="E1740" s="395"/>
      <c r="F1740" s="395"/>
      <c r="G1740" s="395"/>
      <c r="H1740" s="396"/>
    </row>
    <row r="1741" spans="1:8">
      <c r="A1741" s="265"/>
      <c r="B1741" s="256"/>
      <c r="C1741" s="256"/>
      <c r="D1741" s="256"/>
      <c r="E1741" s="256"/>
      <c r="F1741" s="256"/>
      <c r="G1741" s="256"/>
      <c r="H1741" s="256"/>
    </row>
    <row r="1742" spans="1:8">
      <c r="A1742" s="265"/>
      <c r="B1742" s="239" t="s">
        <v>322</v>
      </c>
      <c r="C1742" s="239"/>
      <c r="D1742" s="239"/>
      <c r="E1742" s="239"/>
      <c r="F1742" s="239"/>
      <c r="G1742" s="257">
        <v>24</v>
      </c>
      <c r="H1742" s="258" t="s">
        <v>302</v>
      </c>
    </row>
    <row r="1743" spans="1:8">
      <c r="A1743" s="265"/>
      <c r="B1743" s="239" t="s">
        <v>323</v>
      </c>
      <c r="C1743" s="239"/>
      <c r="D1743" s="239"/>
      <c r="E1743" s="239"/>
      <c r="F1743" s="239"/>
      <c r="G1743" s="257">
        <v>0</v>
      </c>
      <c r="H1743" s="258" t="s">
        <v>302</v>
      </c>
    </row>
    <row r="1744" spans="1:8">
      <c r="A1744" s="265"/>
      <c r="B1744" s="239" t="s">
        <v>324</v>
      </c>
      <c r="C1744" s="239"/>
      <c r="D1744" s="239"/>
      <c r="E1744" s="239"/>
      <c r="F1744" s="239"/>
      <c r="G1744" s="257">
        <v>0</v>
      </c>
      <c r="H1744" s="258" t="s">
        <v>302</v>
      </c>
    </row>
    <row r="1745" spans="1:8">
      <c r="A1745" s="265"/>
      <c r="B1745" s="239"/>
      <c r="C1745" s="239"/>
      <c r="D1745" s="239"/>
      <c r="E1745" s="239"/>
      <c r="F1745" s="239"/>
      <c r="G1745" s="239"/>
      <c r="H1745" s="239"/>
    </row>
    <row r="1746" spans="1:8">
      <c r="A1746" s="266"/>
      <c r="B1746" s="259" t="s">
        <v>115</v>
      </c>
      <c r="C1746" s="260"/>
      <c r="D1746" s="260"/>
      <c r="E1746" s="260"/>
      <c r="F1746" s="260"/>
      <c r="G1746" s="261">
        <f>SUM(G1742:G1745)</f>
        <v>24</v>
      </c>
      <c r="H1746" s="259" t="s">
        <v>7</v>
      </c>
    </row>
    <row r="1747" spans="1:8">
      <c r="A1747" s="265"/>
      <c r="B1747" s="267"/>
      <c r="C1747" s="268"/>
      <c r="D1747" s="268"/>
      <c r="E1747" s="268"/>
      <c r="F1747" s="268"/>
      <c r="G1747" s="269"/>
      <c r="H1747" s="267"/>
    </row>
    <row r="1748" spans="1:8" ht="69" customHeight="1">
      <c r="A1748" s="265" t="str">
        <f>'Abstract For Hospital'!A88</f>
        <v>E2</v>
      </c>
      <c r="B1748" s="362" t="str">
        <f>'Abstract For Hospital'!B88</f>
        <v xml:space="preserve">Supply, Wiring, Testing &amp; Commissioning for MCB controlled light points with 2 x 2.5 + 1 X 1.5 sq.mm FRLS PVC insulated copper wires in recessed / surface mounted in  in insurface / recessed Medium class FRLS PVC conduit, surface tee, saddles, conduit fixing material, MS Connector, along with all required fittings. (Cost of MCB not to be included) </v>
      </c>
      <c r="C1748" s="363"/>
      <c r="D1748" s="363"/>
      <c r="E1748" s="363"/>
      <c r="F1748" s="363"/>
      <c r="G1748" s="363"/>
      <c r="H1748" s="364"/>
    </row>
    <row r="1749" spans="1:8">
      <c r="A1749" s="265"/>
      <c r="B1749" s="262"/>
      <c r="C1749" s="256"/>
      <c r="D1749" s="256"/>
      <c r="E1749" s="256"/>
      <c r="F1749" s="256"/>
      <c r="G1749" s="263"/>
      <c r="H1749" s="262"/>
    </row>
    <row r="1750" spans="1:8">
      <c r="A1750" s="265" t="str">
        <f>'Abstract For Hospital'!A89</f>
        <v>E2.1</v>
      </c>
      <c r="B1750" s="362" t="str">
        <f>'Abstract For Hospital'!B89</f>
        <v xml:space="preserve">First Point (First light points controlled by one no.6A SP MCB) </v>
      </c>
      <c r="C1750" s="363"/>
      <c r="D1750" s="363"/>
      <c r="E1750" s="363"/>
      <c r="F1750" s="363"/>
      <c r="G1750" s="363"/>
      <c r="H1750" s="364"/>
    </row>
    <row r="1751" spans="1:8">
      <c r="A1751" s="265"/>
      <c r="B1751" s="262"/>
      <c r="C1751" s="256"/>
      <c r="D1751" s="256"/>
      <c r="E1751" s="256"/>
      <c r="F1751" s="256"/>
      <c r="G1751" s="263"/>
      <c r="H1751" s="262"/>
    </row>
    <row r="1752" spans="1:8">
      <c r="A1752" s="265"/>
      <c r="B1752" s="239" t="s">
        <v>322</v>
      </c>
      <c r="C1752" s="239"/>
      <c r="D1752" s="239"/>
      <c r="E1752" s="239"/>
      <c r="F1752" s="239"/>
      <c r="G1752" s="257">
        <v>30</v>
      </c>
      <c r="H1752" s="258" t="s">
        <v>302</v>
      </c>
    </row>
    <row r="1753" spans="1:8">
      <c r="A1753" s="265"/>
      <c r="B1753" s="239" t="s">
        <v>323</v>
      </c>
      <c r="C1753" s="239"/>
      <c r="D1753" s="239"/>
      <c r="E1753" s="239"/>
      <c r="F1753" s="239"/>
      <c r="G1753" s="257">
        <v>6</v>
      </c>
      <c r="H1753" s="258" t="s">
        <v>302</v>
      </c>
    </row>
    <row r="1754" spans="1:8">
      <c r="A1754" s="265"/>
      <c r="B1754" s="239" t="s">
        <v>324</v>
      </c>
      <c r="C1754" s="239"/>
      <c r="D1754" s="239"/>
      <c r="E1754" s="239"/>
      <c r="F1754" s="239"/>
      <c r="G1754" s="257">
        <v>4</v>
      </c>
      <c r="H1754" s="258" t="s">
        <v>302</v>
      </c>
    </row>
    <row r="1755" spans="1:8">
      <c r="A1755" s="265"/>
      <c r="B1755" s="239"/>
      <c r="C1755" s="239"/>
      <c r="D1755" s="239"/>
      <c r="E1755" s="239"/>
      <c r="F1755" s="239"/>
      <c r="G1755" s="239"/>
      <c r="H1755" s="239"/>
    </row>
    <row r="1756" spans="1:8">
      <c r="A1756" s="265"/>
      <c r="B1756" s="259" t="s">
        <v>115</v>
      </c>
      <c r="C1756" s="260"/>
      <c r="D1756" s="260"/>
      <c r="E1756" s="260"/>
      <c r="F1756" s="260"/>
      <c r="G1756" s="261">
        <f>SUM(G1752:G1755)</f>
        <v>40</v>
      </c>
      <c r="H1756" s="259" t="s">
        <v>7</v>
      </c>
    </row>
    <row r="1757" spans="1:8">
      <c r="A1757" s="265"/>
      <c r="B1757" s="262"/>
      <c r="C1757" s="256"/>
      <c r="D1757" s="256"/>
      <c r="E1757" s="256"/>
      <c r="F1757" s="256"/>
      <c r="G1757" s="263"/>
      <c r="H1757" s="262"/>
    </row>
    <row r="1758" spans="1:8">
      <c r="A1758" s="265" t="str">
        <f>'Abstract For Hospital'!A90</f>
        <v>E2.2</v>
      </c>
      <c r="B1758" s="362" t="str">
        <f>'Abstract For Hospital'!B90</f>
        <v xml:space="preserve">same as above for the Looping Point </v>
      </c>
      <c r="C1758" s="363"/>
      <c r="D1758" s="363"/>
      <c r="E1758" s="363"/>
      <c r="F1758" s="363"/>
      <c r="G1758" s="363"/>
      <c r="H1758" s="364"/>
    </row>
    <row r="1759" spans="1:8">
      <c r="A1759" s="265"/>
      <c r="B1759" s="262"/>
      <c r="C1759" s="256"/>
      <c r="D1759" s="256"/>
      <c r="E1759" s="256"/>
      <c r="F1759" s="256"/>
      <c r="G1759" s="263"/>
      <c r="H1759" s="262"/>
    </row>
    <row r="1760" spans="1:8">
      <c r="A1760" s="265"/>
      <c r="B1760" s="239" t="s">
        <v>322</v>
      </c>
      <c r="C1760" s="239"/>
      <c r="D1760" s="239"/>
      <c r="E1760" s="239"/>
      <c r="F1760" s="239"/>
      <c r="G1760" s="257">
        <v>7</v>
      </c>
      <c r="H1760" s="258" t="s">
        <v>302</v>
      </c>
    </row>
    <row r="1761" spans="1:8">
      <c r="A1761" s="265"/>
      <c r="B1761" s="239" t="s">
        <v>323</v>
      </c>
      <c r="C1761" s="239"/>
      <c r="D1761" s="239"/>
      <c r="E1761" s="239"/>
      <c r="F1761" s="239"/>
      <c r="G1761" s="257">
        <v>0</v>
      </c>
      <c r="H1761" s="258" t="s">
        <v>302</v>
      </c>
    </row>
    <row r="1762" spans="1:8">
      <c r="A1762" s="265"/>
      <c r="B1762" s="239" t="s">
        <v>324</v>
      </c>
      <c r="C1762" s="239"/>
      <c r="D1762" s="239"/>
      <c r="E1762" s="239"/>
      <c r="F1762" s="239"/>
      <c r="G1762" s="257">
        <v>0</v>
      </c>
      <c r="H1762" s="258" t="s">
        <v>302</v>
      </c>
    </row>
    <row r="1763" spans="1:8">
      <c r="A1763" s="265"/>
      <c r="B1763" s="239"/>
      <c r="C1763" s="239"/>
      <c r="D1763" s="239"/>
      <c r="E1763" s="239"/>
      <c r="F1763" s="239"/>
      <c r="G1763" s="239"/>
      <c r="H1763" s="239"/>
    </row>
    <row r="1764" spans="1:8">
      <c r="A1764" s="265"/>
      <c r="B1764" s="259" t="s">
        <v>115</v>
      </c>
      <c r="C1764" s="260"/>
      <c r="D1764" s="260"/>
      <c r="E1764" s="260"/>
      <c r="F1764" s="260"/>
      <c r="G1764" s="261">
        <f>SUM(G1760:G1763)</f>
        <v>7</v>
      </c>
      <c r="H1764" s="259" t="s">
        <v>7</v>
      </c>
    </row>
    <row r="1765" spans="1:8">
      <c r="A1765" s="265"/>
      <c r="B1765" s="262"/>
      <c r="C1765" s="256"/>
      <c r="D1765" s="256"/>
      <c r="E1765" s="256"/>
      <c r="F1765" s="256"/>
      <c r="G1765" s="263"/>
      <c r="H1765" s="262"/>
    </row>
    <row r="1766" spans="1:8" ht="79.5" customHeight="1">
      <c r="A1766" s="265" t="str">
        <f>'Abstract For Hospital'!A91</f>
        <v>E3</v>
      </c>
      <c r="B1766" s="362" t="str">
        <f>'Abstract For Hospital'!B91</f>
        <v>Supply, Wiring, Testing &amp; Commissioning for  6 A multistandard shutterd switched socket outlet with 3 x 1.5 sq mm FRLS PVC insulated copper wire &amp; earthing with 1.5 sq.mm FRLS PVC insulated copper wire  in  surface / recessed Medium class FRLS PVC conduit, surface tee, saddles,conduit fixing material, MS Connector, including providing &amp; fixing of 6amps modular switch, socket complete with modular plate with suitable size of GI box complete in all respect.</v>
      </c>
      <c r="C1766" s="363"/>
      <c r="D1766" s="363"/>
      <c r="E1766" s="363"/>
      <c r="F1766" s="363"/>
      <c r="G1766" s="363"/>
      <c r="H1766" s="364"/>
    </row>
    <row r="1767" spans="1:8">
      <c r="A1767" s="265"/>
      <c r="B1767" s="262"/>
      <c r="C1767" s="256"/>
      <c r="D1767" s="256"/>
      <c r="E1767" s="256"/>
      <c r="F1767" s="256"/>
      <c r="G1767" s="263"/>
      <c r="H1767" s="262"/>
    </row>
    <row r="1768" spans="1:8">
      <c r="A1768" s="265"/>
      <c r="B1768" s="239" t="s">
        <v>322</v>
      </c>
      <c r="C1768" s="239"/>
      <c r="D1768" s="239"/>
      <c r="E1768" s="239"/>
      <c r="F1768" s="239"/>
      <c r="G1768" s="257">
        <v>67</v>
      </c>
      <c r="H1768" s="258" t="s">
        <v>302</v>
      </c>
    </row>
    <row r="1769" spans="1:8">
      <c r="A1769" s="265"/>
      <c r="B1769" s="239" t="s">
        <v>323</v>
      </c>
      <c r="C1769" s="239"/>
      <c r="D1769" s="239"/>
      <c r="E1769" s="239"/>
      <c r="F1769" s="239"/>
      <c r="G1769" s="257">
        <v>12</v>
      </c>
      <c r="H1769" s="258" t="s">
        <v>302</v>
      </c>
    </row>
    <row r="1770" spans="1:8">
      <c r="A1770" s="265"/>
      <c r="B1770" s="239" t="s">
        <v>324</v>
      </c>
      <c r="C1770" s="239"/>
      <c r="D1770" s="239"/>
      <c r="E1770" s="239"/>
      <c r="F1770" s="239"/>
      <c r="G1770" s="257">
        <v>11</v>
      </c>
      <c r="H1770" s="258" t="s">
        <v>302</v>
      </c>
    </row>
    <row r="1771" spans="1:8">
      <c r="A1771" s="265"/>
      <c r="B1771" s="239"/>
      <c r="C1771" s="239"/>
      <c r="D1771" s="239"/>
      <c r="E1771" s="239"/>
      <c r="F1771" s="239"/>
      <c r="G1771" s="239"/>
      <c r="H1771" s="239"/>
    </row>
    <row r="1772" spans="1:8">
      <c r="A1772" s="265"/>
      <c r="B1772" s="259" t="s">
        <v>115</v>
      </c>
      <c r="C1772" s="260"/>
      <c r="D1772" s="260"/>
      <c r="E1772" s="260"/>
      <c r="F1772" s="260"/>
      <c r="G1772" s="261">
        <f>SUM(G1768:G1771)</f>
        <v>90</v>
      </c>
      <c r="H1772" s="259" t="s">
        <v>7</v>
      </c>
    </row>
    <row r="1773" spans="1:8">
      <c r="A1773" s="265"/>
      <c r="B1773" s="262"/>
      <c r="C1773" s="256"/>
      <c r="D1773" s="256"/>
      <c r="E1773" s="256"/>
      <c r="F1773" s="256"/>
      <c r="G1773" s="263"/>
      <c r="H1773" s="262"/>
    </row>
    <row r="1774" spans="1:8" ht="79.5" customHeight="1">
      <c r="A1774" s="265" t="str">
        <f>'Abstract For Hospital'!A92</f>
        <v>E4</v>
      </c>
      <c r="B1774" s="362" t="str">
        <f>'Abstract For Hospital'!B92</f>
        <v xml:space="preserve">Supply, Wiring, Testing &amp; Commissioning for 1 nos, 16 A  shuttered, switched socket outlets with 2 x4 +1 x 2.5 sq.mm FRLS PVC insulated copper wire &amp; earthing with 2.5 sq.mm FRLS PVC insulated copper wire in  surface / recessed Medium class FRLS PVC conduit, including providing &amp; fixing of 1 nos. of 16amps modular switched socket outlets alongwith 1nos 16 A switch with modular plate with GI box complete. </v>
      </c>
      <c r="C1774" s="363"/>
      <c r="D1774" s="363"/>
      <c r="E1774" s="363"/>
      <c r="F1774" s="363"/>
      <c r="G1774" s="363"/>
      <c r="H1774" s="364"/>
    </row>
    <row r="1775" spans="1:8">
      <c r="A1775" s="265"/>
      <c r="B1775" s="262"/>
      <c r="C1775" s="256"/>
      <c r="D1775" s="256"/>
      <c r="E1775" s="256"/>
      <c r="F1775" s="256"/>
      <c r="G1775" s="263"/>
      <c r="H1775" s="262"/>
    </row>
    <row r="1776" spans="1:8">
      <c r="A1776" s="265"/>
      <c r="B1776" s="239" t="s">
        <v>322</v>
      </c>
      <c r="C1776" s="239"/>
      <c r="D1776" s="239"/>
      <c r="E1776" s="239"/>
      <c r="F1776" s="239"/>
      <c r="G1776" s="257">
        <v>43</v>
      </c>
      <c r="H1776" s="258" t="s">
        <v>302</v>
      </c>
    </row>
    <row r="1777" spans="1:8">
      <c r="A1777" s="265"/>
      <c r="B1777" s="239" t="s">
        <v>323</v>
      </c>
      <c r="C1777" s="239"/>
      <c r="D1777" s="239"/>
      <c r="E1777" s="239"/>
      <c r="F1777" s="239"/>
      <c r="G1777" s="257">
        <v>7</v>
      </c>
      <c r="H1777" s="258" t="s">
        <v>302</v>
      </c>
    </row>
    <row r="1778" spans="1:8">
      <c r="A1778" s="265"/>
      <c r="B1778" s="239" t="s">
        <v>324</v>
      </c>
      <c r="C1778" s="239"/>
      <c r="D1778" s="239"/>
      <c r="E1778" s="239"/>
      <c r="F1778" s="239"/>
      <c r="G1778" s="257">
        <v>4</v>
      </c>
      <c r="H1778" s="258" t="s">
        <v>302</v>
      </c>
    </row>
    <row r="1779" spans="1:8">
      <c r="A1779" s="265"/>
      <c r="B1779" s="239"/>
      <c r="C1779" s="239"/>
      <c r="D1779" s="239"/>
      <c r="E1779" s="239"/>
      <c r="F1779" s="239"/>
      <c r="G1779" s="239"/>
      <c r="H1779" s="239"/>
    </row>
    <row r="1780" spans="1:8">
      <c r="A1780" s="265"/>
      <c r="B1780" s="259" t="s">
        <v>115</v>
      </c>
      <c r="C1780" s="260"/>
      <c r="D1780" s="260"/>
      <c r="E1780" s="260"/>
      <c r="F1780" s="260"/>
      <c r="G1780" s="261">
        <f>SUM(G1776:G1779)</f>
        <v>54</v>
      </c>
      <c r="H1780" s="259" t="s">
        <v>7</v>
      </c>
    </row>
    <row r="1781" spans="1:8">
      <c r="A1781" s="256"/>
      <c r="B1781" s="256"/>
      <c r="C1781" s="256"/>
      <c r="D1781" s="256"/>
      <c r="E1781" s="256"/>
      <c r="F1781" s="256"/>
      <c r="G1781" s="256"/>
      <c r="H1781" s="256"/>
    </row>
    <row r="1782" spans="1:8" ht="78" customHeight="1">
      <c r="A1782" s="265" t="str">
        <f>'Abstract For Hospital'!A93</f>
        <v>E5</v>
      </c>
      <c r="B1782" s="359" t="str">
        <f>'Abstract For Hospital'!B93</f>
        <v xml:space="preserve">Wiring for projector/Geyser points with 2 x 4 + 1 x 2.5 sq mm FRLS PVC insulated strande·d copper con-ductor wires in concealed FRLS PVC conduits in F.ceiling/ walls/ Ceiling as directed including providing and fixing of 16 amps flush type switch near the white board and 16 amps 5 pin socket near the projector in ceiling , 5 sided G.I. boxes for housing switches and 16 amps 3 pin socket outlet and earthing and complete as required.(including body earth for GI boxes) ( 1 point per circuits) </v>
      </c>
      <c r="C1782" s="360"/>
      <c r="D1782" s="360"/>
      <c r="E1782" s="360"/>
      <c r="F1782" s="360"/>
      <c r="G1782" s="360"/>
      <c r="H1782" s="361"/>
    </row>
    <row r="1783" spans="1:8">
      <c r="A1783" s="256"/>
      <c r="B1783" s="256"/>
      <c r="C1783" s="256"/>
      <c r="D1783" s="256"/>
      <c r="E1783" s="256"/>
      <c r="F1783" s="256"/>
      <c r="G1783" s="256"/>
      <c r="H1783" s="256"/>
    </row>
    <row r="1784" spans="1:8">
      <c r="A1784" s="265"/>
      <c r="B1784" s="239" t="s">
        <v>322</v>
      </c>
      <c r="C1784" s="239"/>
      <c r="D1784" s="239"/>
      <c r="E1784" s="239"/>
      <c r="F1784" s="239"/>
      <c r="G1784" s="257">
        <v>6</v>
      </c>
      <c r="H1784" s="258" t="s">
        <v>302</v>
      </c>
    </row>
    <row r="1785" spans="1:8">
      <c r="A1785" s="265"/>
      <c r="B1785" s="239" t="s">
        <v>323</v>
      </c>
      <c r="C1785" s="239"/>
      <c r="D1785" s="239"/>
      <c r="E1785" s="239"/>
      <c r="F1785" s="239"/>
      <c r="G1785" s="257">
        <v>1</v>
      </c>
      <c r="H1785" s="258" t="s">
        <v>302</v>
      </c>
    </row>
    <row r="1786" spans="1:8">
      <c r="A1786" s="265"/>
      <c r="B1786" s="239" t="s">
        <v>324</v>
      </c>
      <c r="C1786" s="239"/>
      <c r="D1786" s="239"/>
      <c r="E1786" s="239"/>
      <c r="F1786" s="239"/>
      <c r="G1786" s="257">
        <v>2</v>
      </c>
      <c r="H1786" s="258" t="s">
        <v>302</v>
      </c>
    </row>
    <row r="1787" spans="1:8">
      <c r="A1787" s="265"/>
      <c r="B1787" s="239"/>
      <c r="C1787" s="239"/>
      <c r="D1787" s="239"/>
      <c r="E1787" s="239"/>
      <c r="F1787" s="239"/>
      <c r="G1787" s="239"/>
      <c r="H1787" s="239"/>
    </row>
    <row r="1788" spans="1:8">
      <c r="A1788" s="265"/>
      <c r="B1788" s="259" t="s">
        <v>115</v>
      </c>
      <c r="C1788" s="260"/>
      <c r="D1788" s="260"/>
      <c r="E1788" s="260"/>
      <c r="F1788" s="260"/>
      <c r="G1788" s="261">
        <f>SUM(G1784:G1787)</f>
        <v>9</v>
      </c>
      <c r="H1788" s="259" t="s">
        <v>7</v>
      </c>
    </row>
    <row r="1789" spans="1:8">
      <c r="A1789" s="256"/>
      <c r="B1789" s="256"/>
      <c r="C1789" s="256"/>
      <c r="D1789" s="256"/>
      <c r="E1789" s="256"/>
      <c r="F1789" s="256"/>
      <c r="G1789" s="256"/>
      <c r="H1789" s="256"/>
    </row>
    <row r="1790" spans="1:8" ht="81.75" customHeight="1">
      <c r="A1790" s="262" t="str">
        <f>'Abstract For Hospital'!A94</f>
        <v>E6</v>
      </c>
      <c r="B1790" s="359" t="str">
        <f>'Abstract For Hospital'!B94</f>
        <v xml:space="preserve">Wiring for A/C outlet points with 2X4.0+1X2.5 sq mm FRLS PVC insulated stranded copper conductor wires in FRLS PVC conduit/wall/floor ducts as directed including 25 A single phase Triny  type socket with 25 A SP MCB (motor duty), 2 mm thick providing and Nos. fixing M.S. box to house the above duly painted and earthing with 2.5  sq. mm FRLS PVC insulated stranded Copper Conductor wires complete  as required. </v>
      </c>
      <c r="C1790" s="360"/>
      <c r="D1790" s="360"/>
      <c r="E1790" s="360"/>
      <c r="F1790" s="360"/>
      <c r="G1790" s="360"/>
      <c r="H1790" s="361"/>
    </row>
    <row r="1791" spans="1:8">
      <c r="A1791" s="256"/>
      <c r="B1791" s="256"/>
      <c r="C1791" s="256"/>
      <c r="D1791" s="256"/>
      <c r="E1791" s="256"/>
      <c r="F1791" s="256"/>
      <c r="G1791" s="256"/>
      <c r="H1791" s="256"/>
    </row>
    <row r="1792" spans="1:8">
      <c r="A1792" s="265"/>
      <c r="B1792" s="239" t="s">
        <v>322</v>
      </c>
      <c r="C1792" s="239"/>
      <c r="D1792" s="239"/>
      <c r="E1792" s="239"/>
      <c r="F1792" s="239"/>
      <c r="G1792" s="257">
        <v>6</v>
      </c>
      <c r="H1792" s="258" t="s">
        <v>302</v>
      </c>
    </row>
    <row r="1793" spans="1:8">
      <c r="A1793" s="265"/>
      <c r="B1793" s="239" t="s">
        <v>323</v>
      </c>
      <c r="C1793" s="239"/>
      <c r="D1793" s="239"/>
      <c r="E1793" s="239"/>
      <c r="F1793" s="239"/>
      <c r="G1793" s="257">
        <v>2</v>
      </c>
      <c r="H1793" s="258" t="s">
        <v>302</v>
      </c>
    </row>
    <row r="1794" spans="1:8">
      <c r="A1794" s="265"/>
      <c r="B1794" s="239" t="s">
        <v>324</v>
      </c>
      <c r="C1794" s="239"/>
      <c r="D1794" s="239"/>
      <c r="E1794" s="239"/>
      <c r="F1794" s="239"/>
      <c r="G1794" s="257">
        <v>2</v>
      </c>
      <c r="H1794" s="258" t="s">
        <v>302</v>
      </c>
    </row>
    <row r="1795" spans="1:8">
      <c r="A1795" s="265"/>
      <c r="B1795" s="239"/>
      <c r="C1795" s="239"/>
      <c r="D1795" s="239"/>
      <c r="E1795" s="239"/>
      <c r="F1795" s="239"/>
      <c r="G1795" s="239"/>
      <c r="H1795" s="239"/>
    </row>
    <row r="1796" spans="1:8">
      <c r="A1796" s="265"/>
      <c r="B1796" s="259" t="s">
        <v>115</v>
      </c>
      <c r="C1796" s="260"/>
      <c r="D1796" s="260"/>
      <c r="E1796" s="260"/>
      <c r="F1796" s="260"/>
      <c r="G1796" s="261">
        <f>SUM(G1792:G1795)</f>
        <v>10</v>
      </c>
      <c r="H1796" s="259" t="s">
        <v>7</v>
      </c>
    </row>
    <row r="1797" spans="1:8">
      <c r="A1797" s="256"/>
      <c r="B1797" s="256"/>
      <c r="C1797" s="256"/>
      <c r="D1797" s="256"/>
      <c r="E1797" s="256"/>
      <c r="F1797" s="256"/>
      <c r="G1797" s="256"/>
      <c r="H1797" s="256"/>
    </row>
    <row r="1798" spans="1:8">
      <c r="A1798" s="256"/>
      <c r="B1798" s="256"/>
      <c r="C1798" s="256"/>
      <c r="D1798" s="256"/>
      <c r="E1798" s="256"/>
      <c r="F1798" s="256"/>
      <c r="G1798" s="256"/>
      <c r="H1798" s="256"/>
    </row>
    <row r="1799" spans="1:8" ht="63.75" customHeight="1">
      <c r="A1799" s="265" t="str">
        <f>'Abstract For Hospital'!A95</f>
        <v>E7</v>
      </c>
      <c r="B1799" s="362" t="str">
        <f>'Abstract For Hospital'!B95</f>
        <v xml:space="preserve">Supply and wiring of exhaust fan point with 3 X 1.5 sq.mm FRLS PVC insulated copper conductor cable in in  surface / recessed GI conduit, fixing on surface or wall/ceiling including fixing of saddles etc. including galvanised M.S. box, modular range of plate switches, 6A socket, modular cover plate, PVC insulated copper earth wire etc. complete as required.  </v>
      </c>
      <c r="C1799" s="363"/>
      <c r="D1799" s="363"/>
      <c r="E1799" s="363"/>
      <c r="F1799" s="363"/>
      <c r="G1799" s="363"/>
      <c r="H1799" s="364"/>
    </row>
    <row r="1800" spans="1:8">
      <c r="A1800" s="265"/>
      <c r="B1800" s="262"/>
      <c r="C1800" s="256"/>
      <c r="D1800" s="256"/>
      <c r="E1800" s="256"/>
      <c r="F1800" s="256"/>
      <c r="G1800" s="263"/>
      <c r="H1800" s="262"/>
    </row>
    <row r="1801" spans="1:8">
      <c r="A1801" s="265"/>
      <c r="B1801" s="239" t="s">
        <v>322</v>
      </c>
      <c r="C1801" s="239"/>
      <c r="D1801" s="239"/>
      <c r="E1801" s="239"/>
      <c r="F1801" s="239"/>
      <c r="G1801" s="257">
        <v>11</v>
      </c>
      <c r="H1801" s="258" t="s">
        <v>302</v>
      </c>
    </row>
    <row r="1802" spans="1:8">
      <c r="A1802" s="265"/>
      <c r="B1802" s="239" t="s">
        <v>323</v>
      </c>
      <c r="C1802" s="239"/>
      <c r="D1802" s="239"/>
      <c r="E1802" s="239"/>
      <c r="F1802" s="239"/>
      <c r="G1802" s="257">
        <v>3</v>
      </c>
      <c r="H1802" s="258" t="s">
        <v>302</v>
      </c>
    </row>
    <row r="1803" spans="1:8">
      <c r="A1803" s="265"/>
      <c r="B1803" s="239" t="s">
        <v>324</v>
      </c>
      <c r="C1803" s="239"/>
      <c r="D1803" s="239"/>
      <c r="E1803" s="239"/>
      <c r="F1803" s="239"/>
      <c r="G1803" s="257">
        <v>3</v>
      </c>
      <c r="H1803" s="258" t="s">
        <v>302</v>
      </c>
    </row>
    <row r="1804" spans="1:8">
      <c r="A1804" s="265"/>
      <c r="B1804" s="239"/>
      <c r="C1804" s="239"/>
      <c r="D1804" s="239"/>
      <c r="E1804" s="239"/>
      <c r="F1804" s="239"/>
      <c r="G1804" s="239"/>
      <c r="H1804" s="239"/>
    </row>
    <row r="1805" spans="1:8">
      <c r="A1805" s="265"/>
      <c r="B1805" s="259" t="s">
        <v>115</v>
      </c>
      <c r="C1805" s="260"/>
      <c r="D1805" s="260"/>
      <c r="E1805" s="260"/>
      <c r="F1805" s="260"/>
      <c r="G1805" s="261">
        <f>SUM(G1801:G1804)</f>
        <v>17</v>
      </c>
      <c r="H1805" s="259" t="s">
        <v>7</v>
      </c>
    </row>
    <row r="1806" spans="1:8">
      <c r="A1806" s="265"/>
      <c r="B1806" s="262"/>
      <c r="C1806" s="256"/>
      <c r="D1806" s="256"/>
      <c r="E1806" s="256"/>
      <c r="F1806" s="256"/>
      <c r="G1806" s="263"/>
      <c r="H1806" s="262"/>
    </row>
    <row r="1807" spans="1:8" ht="62.25" customHeight="1">
      <c r="A1807" s="265" t="str">
        <f>'Abstract For Hospital'!A96</f>
        <v>E8</v>
      </c>
      <c r="B1807" s="362" t="str">
        <f>'Abstract For Hospital'!B96</f>
        <v xml:space="preserve">Wiring for the Ceiling fan points with 3X1.5 Sq.mm PVC insulated stranded copper conductor wires in concealed FRLS PVC. conduits in ceiling / walls as directed including providing Hexagonal fan Box , Electronic fan regulator,6 amp switch, 5 sided G.I. Boxes for housing the regulator and earthing complete as required. </v>
      </c>
      <c r="C1807" s="363"/>
      <c r="D1807" s="363"/>
      <c r="E1807" s="363"/>
      <c r="F1807" s="363"/>
      <c r="G1807" s="363"/>
      <c r="H1807" s="364"/>
    </row>
    <row r="1808" spans="1:8">
      <c r="A1808" s="265"/>
      <c r="B1808" s="262"/>
      <c r="C1808" s="256"/>
      <c r="D1808" s="256"/>
      <c r="E1808" s="256"/>
      <c r="F1808" s="256"/>
      <c r="G1808" s="263"/>
      <c r="H1808" s="262"/>
    </row>
    <row r="1809" spans="1:8">
      <c r="A1809" s="265"/>
      <c r="B1809" s="239" t="s">
        <v>322</v>
      </c>
      <c r="C1809" s="239"/>
      <c r="D1809" s="239"/>
      <c r="E1809" s="239"/>
      <c r="F1809" s="239"/>
      <c r="G1809" s="257">
        <v>32</v>
      </c>
      <c r="H1809" s="258" t="s">
        <v>302</v>
      </c>
    </row>
    <row r="1810" spans="1:8">
      <c r="A1810" s="265"/>
      <c r="B1810" s="239" t="s">
        <v>323</v>
      </c>
      <c r="C1810" s="239"/>
      <c r="D1810" s="239"/>
      <c r="E1810" s="239"/>
      <c r="F1810" s="239"/>
      <c r="G1810" s="257">
        <v>5</v>
      </c>
      <c r="H1810" s="258" t="s">
        <v>302</v>
      </c>
    </row>
    <row r="1811" spans="1:8">
      <c r="A1811" s="265"/>
      <c r="B1811" s="239" t="s">
        <v>324</v>
      </c>
      <c r="C1811" s="239"/>
      <c r="D1811" s="239"/>
      <c r="E1811" s="239"/>
      <c r="F1811" s="239"/>
      <c r="G1811" s="257">
        <v>4</v>
      </c>
      <c r="H1811" s="258" t="s">
        <v>302</v>
      </c>
    </row>
    <row r="1812" spans="1:8">
      <c r="A1812" s="265"/>
      <c r="B1812" s="239"/>
      <c r="C1812" s="239"/>
      <c r="D1812" s="239"/>
      <c r="E1812" s="239"/>
      <c r="F1812" s="239"/>
      <c r="G1812" s="239"/>
      <c r="H1812" s="239"/>
    </row>
    <row r="1813" spans="1:8">
      <c r="A1813" s="265"/>
      <c r="B1813" s="259" t="s">
        <v>115</v>
      </c>
      <c r="C1813" s="260"/>
      <c r="D1813" s="260"/>
      <c r="E1813" s="260"/>
      <c r="F1813" s="260"/>
      <c r="G1813" s="261">
        <f>SUM(G1809:G1812)</f>
        <v>41</v>
      </c>
      <c r="H1813" s="259" t="s">
        <v>7</v>
      </c>
    </row>
    <row r="1814" spans="1:8">
      <c r="A1814" s="265"/>
      <c r="B1814" s="262"/>
      <c r="C1814" s="256"/>
      <c r="D1814" s="256"/>
      <c r="E1814" s="256"/>
      <c r="F1814" s="256"/>
      <c r="G1814" s="263"/>
      <c r="H1814" s="262"/>
    </row>
    <row r="1815" spans="1:8">
      <c r="A1815" s="265"/>
      <c r="B1815" s="262"/>
      <c r="C1815" s="256"/>
      <c r="D1815" s="256"/>
      <c r="E1815" s="256"/>
      <c r="F1815" s="256"/>
      <c r="G1815" s="263"/>
      <c r="H1815" s="262"/>
    </row>
    <row r="1816" spans="1:8" ht="28.5">
      <c r="A1816" s="265" t="str">
        <f>'Abstract For Hospital'!A98</f>
        <v>E9.1</v>
      </c>
      <c r="B1816" s="256" t="str">
        <f>'Abstract For Hospital'!B98</f>
        <v>20 mm dia conduit ( 1.6 mm thick)</v>
      </c>
      <c r="C1816" s="256"/>
      <c r="D1816" s="256"/>
      <c r="E1816" s="256"/>
      <c r="F1816" s="256"/>
      <c r="G1816" s="263">
        <v>150</v>
      </c>
      <c r="H1816" s="262" t="s">
        <v>64</v>
      </c>
    </row>
    <row r="1817" spans="1:8" ht="28.5">
      <c r="A1817" s="265" t="str">
        <f>'Abstract For Hospital'!A99</f>
        <v>E9.2</v>
      </c>
      <c r="B1817" s="256" t="str">
        <f>'Abstract For Hospital'!B99</f>
        <v>25 mm dia conduit (1.6 mm thick)</v>
      </c>
      <c r="C1817" s="256"/>
      <c r="D1817" s="256"/>
      <c r="E1817" s="256"/>
      <c r="F1817" s="256"/>
      <c r="G1817" s="263">
        <v>80</v>
      </c>
      <c r="H1817" s="262" t="s">
        <v>64</v>
      </c>
    </row>
    <row r="1818" spans="1:8" ht="28.5">
      <c r="A1818" s="265" t="str">
        <f>'Abstract For Hospital'!A100</f>
        <v>E9.3</v>
      </c>
      <c r="B1818" s="256" t="str">
        <f>'Abstract For Hospital'!B100</f>
        <v>32 mm dia conduit (2.0 mm thick)</v>
      </c>
      <c r="C1818" s="256"/>
      <c r="D1818" s="256"/>
      <c r="E1818" s="256"/>
      <c r="F1818" s="256"/>
      <c r="G1818" s="263">
        <v>65</v>
      </c>
      <c r="H1818" s="262" t="s">
        <v>64</v>
      </c>
    </row>
    <row r="1819" spans="1:8">
      <c r="A1819" s="265"/>
      <c r="B1819" s="262"/>
      <c r="C1819" s="256"/>
      <c r="D1819" s="256"/>
      <c r="E1819" s="256"/>
      <c r="F1819" s="256"/>
      <c r="G1819" s="263"/>
      <c r="H1819" s="262"/>
    </row>
    <row r="1820" spans="1:8" ht="131.25" customHeight="1">
      <c r="A1820" s="265" t="str">
        <f>'Abstract For Hospital'!A101</f>
        <v>E10</v>
      </c>
      <c r="B1820" s="359" t="str">
        <f>'Abstract For Hospital'!B101</f>
        <v xml:space="preserve">Supply,installing ,connecting testing and commissioning of the following double door 1/4 rows vertical type 1.6 mm thick and 1. 4 thick door sheet steel enclosed fully recessed type, TPN Miniature Circuit Breakers Distribution Boards dust proof, verm-in proof, with hinged and lockable doors complete with DP MCB's and inter- connection with copper wire , insulated copper bus bar , cable glands-/conduit entry bushes, bonding to earth and paint-ing. Also provide separate neutral: busbar for each phase. Provide separate ,Earth Links for each phase. Use brass thimbles for connections of all: wires. 1 row for single phase and 4 rows for 3 phase. Provide separate 4 way 63 A main neutral link also. The phase busbar links shall be factory pre insulated. </v>
      </c>
      <c r="C1820" s="360"/>
      <c r="D1820" s="360"/>
      <c r="E1820" s="360"/>
      <c r="F1820" s="360"/>
      <c r="G1820" s="360"/>
      <c r="H1820" s="361"/>
    </row>
    <row r="1821" spans="1:8">
      <c r="A1821" s="265"/>
      <c r="B1821" s="262"/>
      <c r="C1821" s="256"/>
      <c r="D1821" s="256"/>
      <c r="E1821" s="256"/>
      <c r="F1821" s="256"/>
      <c r="G1821" s="263"/>
      <c r="H1821" s="262"/>
    </row>
    <row r="1822" spans="1:8" ht="34.5" customHeight="1">
      <c r="A1822" s="265" t="str">
        <f>'Abstract For Hospital'!A102</f>
        <v>E10.1</v>
      </c>
      <c r="B1822" s="359" t="str">
        <f>'Abstract For Hospital'!B102</f>
        <v xml:space="preserve">10 Way TPN DB, each phase consisting of 8 Nos. 10/20 AMP SP MCB's and controlled by one number 100 mA sensitivity 63 AMPS DP ELCB backed up with 1 no 63 Amps 4 pole MCB. </v>
      </c>
      <c r="C1822" s="360"/>
      <c r="D1822" s="360"/>
      <c r="E1822" s="360"/>
      <c r="F1822" s="360"/>
      <c r="G1822" s="360"/>
      <c r="H1822" s="361"/>
    </row>
    <row r="1823" spans="1:8" ht="16.5" customHeight="1">
      <c r="A1823" s="256"/>
      <c r="B1823" s="256"/>
      <c r="C1823" s="256"/>
      <c r="D1823" s="256"/>
      <c r="E1823" s="256"/>
      <c r="F1823" s="256"/>
      <c r="G1823" s="256"/>
      <c r="H1823" s="256"/>
    </row>
    <row r="1824" spans="1:8" ht="16.5" customHeight="1">
      <c r="A1824" s="256"/>
      <c r="B1824" s="256" t="s">
        <v>365</v>
      </c>
      <c r="C1824" s="256"/>
      <c r="D1824" s="256"/>
      <c r="E1824" s="256"/>
      <c r="F1824" s="256"/>
      <c r="G1824" s="263">
        <v>5</v>
      </c>
      <c r="H1824" s="263" t="s">
        <v>239</v>
      </c>
    </row>
    <row r="1825" spans="1:8">
      <c r="A1825" s="256"/>
      <c r="B1825" s="256"/>
      <c r="C1825" s="256"/>
      <c r="D1825" s="256"/>
      <c r="E1825" s="256"/>
      <c r="F1825" s="256"/>
      <c r="G1825" s="256"/>
      <c r="H1825" s="256"/>
    </row>
    <row r="1826" spans="1:8" ht="43.5" customHeight="1">
      <c r="A1826" s="265" t="str">
        <f>'Abstract For Hospital'!A103</f>
        <v>E10.2</v>
      </c>
      <c r="B1826" s="359" t="str">
        <f>'Abstract For Hospital'!B103</f>
        <v xml:space="preserve">8 Way TPN DB, each phase consisting of 6 Nos. 10/20 AMP SP MCB's and controlled by one number 100 mA sensitivity 63 AMPS DP ELCB backed up with 1 no 63 Amps 4 pole MCB. </v>
      </c>
      <c r="C1826" s="360"/>
      <c r="D1826" s="360"/>
      <c r="E1826" s="360"/>
      <c r="F1826" s="360"/>
      <c r="G1826" s="360"/>
      <c r="H1826" s="361"/>
    </row>
    <row r="1827" spans="1:8" ht="15.75" customHeight="1">
      <c r="A1827" s="256"/>
      <c r="B1827" s="256"/>
      <c r="C1827" s="256"/>
      <c r="D1827" s="256"/>
      <c r="E1827" s="256"/>
      <c r="F1827" s="256"/>
      <c r="G1827" s="256"/>
      <c r="H1827" s="256"/>
    </row>
    <row r="1828" spans="1:8" ht="15.75" customHeight="1">
      <c r="A1828" s="256"/>
      <c r="B1828" s="256" t="s">
        <v>365</v>
      </c>
      <c r="C1828" s="256"/>
      <c r="D1828" s="256"/>
      <c r="E1828" s="256"/>
      <c r="F1828" s="256"/>
      <c r="G1828" s="263">
        <v>4</v>
      </c>
      <c r="H1828" s="263" t="s">
        <v>239</v>
      </c>
    </row>
    <row r="1829" spans="1:8">
      <c r="A1829" s="256"/>
      <c r="B1829" s="256"/>
      <c r="C1829" s="256"/>
      <c r="D1829" s="256"/>
      <c r="E1829" s="256"/>
      <c r="F1829" s="256"/>
      <c r="G1829" s="256"/>
      <c r="H1829" s="256"/>
    </row>
    <row r="1830" spans="1:8" ht="38.25" customHeight="1">
      <c r="A1830" s="265" t="str">
        <f>'Abstract For Hospital'!A104</f>
        <v>E10.3</v>
      </c>
      <c r="B1830" s="359" t="str">
        <f>'Abstract For Hospital'!B104</f>
        <v>14 Way TPN DB, each phase consisting of 12 Nos. 10/20 AMP SP MCB's and controlled by one number 100 mA sensitivity 63 AMPS DP ELCB backed up with 1 no 63 Amps 4 pole MCB.</v>
      </c>
      <c r="C1830" s="360"/>
      <c r="D1830" s="360"/>
      <c r="E1830" s="360"/>
      <c r="F1830" s="360"/>
      <c r="G1830" s="360"/>
      <c r="H1830" s="361"/>
    </row>
    <row r="1831" spans="1:8">
      <c r="A1831" s="265"/>
      <c r="B1831" s="262"/>
      <c r="C1831" s="256"/>
      <c r="D1831" s="256"/>
      <c r="E1831" s="256"/>
      <c r="F1831" s="256"/>
      <c r="G1831" s="263"/>
      <c r="H1831" s="262"/>
    </row>
    <row r="1832" spans="1:8">
      <c r="A1832" s="256"/>
      <c r="B1832" s="256" t="s">
        <v>365</v>
      </c>
      <c r="C1832" s="256"/>
      <c r="D1832" s="256"/>
      <c r="E1832" s="256"/>
      <c r="F1832" s="256"/>
      <c r="G1832" s="263">
        <v>4</v>
      </c>
      <c r="H1832" s="263" t="s">
        <v>239</v>
      </c>
    </row>
    <row r="1833" spans="1:8">
      <c r="A1833" s="256"/>
      <c r="B1833" s="256"/>
      <c r="C1833" s="256"/>
      <c r="D1833" s="256"/>
      <c r="E1833" s="256"/>
      <c r="F1833" s="256"/>
      <c r="G1833" s="256"/>
      <c r="H1833" s="256"/>
    </row>
    <row r="1834" spans="1:8" ht="39.75" customHeight="1">
      <c r="A1834" s="262" t="str">
        <f>'Abstract For Hospital'!A105</f>
        <v>E11</v>
      </c>
      <c r="B1834" s="359" t="str">
        <f>'Abstract For Hospital'!B105</f>
        <v>Supply &amp; Installation, Testing &amp; Commissioning of 250 mm dia exhaust fan with all accessories as complete as required. (Make -Havells / Oriant / Bajaj ).</v>
      </c>
      <c r="C1834" s="360"/>
      <c r="D1834" s="360"/>
      <c r="E1834" s="360"/>
      <c r="F1834" s="360"/>
      <c r="G1834" s="360"/>
      <c r="H1834" s="361"/>
    </row>
    <row r="1835" spans="1:8" ht="16.5" customHeight="1">
      <c r="A1835" s="262"/>
      <c r="B1835" s="313"/>
      <c r="C1835" s="314"/>
      <c r="D1835" s="314"/>
      <c r="E1835" s="314"/>
      <c r="F1835" s="314"/>
      <c r="G1835" s="314"/>
      <c r="H1835" s="315"/>
    </row>
    <row r="1836" spans="1:8">
      <c r="A1836" s="265"/>
      <c r="B1836" s="239" t="s">
        <v>322</v>
      </c>
      <c r="C1836" s="239"/>
      <c r="D1836" s="239"/>
      <c r="E1836" s="239"/>
      <c r="F1836" s="239"/>
      <c r="G1836" s="257">
        <v>11</v>
      </c>
      <c r="H1836" s="258" t="s">
        <v>302</v>
      </c>
    </row>
    <row r="1837" spans="1:8">
      <c r="A1837" s="265"/>
      <c r="B1837" s="239" t="s">
        <v>323</v>
      </c>
      <c r="C1837" s="239"/>
      <c r="D1837" s="239"/>
      <c r="E1837" s="239"/>
      <c r="F1837" s="239"/>
      <c r="G1837" s="257">
        <v>3</v>
      </c>
      <c r="H1837" s="258" t="s">
        <v>302</v>
      </c>
    </row>
    <row r="1838" spans="1:8">
      <c r="A1838" s="265"/>
      <c r="B1838" s="239" t="s">
        <v>324</v>
      </c>
      <c r="C1838" s="239"/>
      <c r="D1838" s="239"/>
      <c r="E1838" s="239"/>
      <c r="F1838" s="239"/>
      <c r="G1838" s="257">
        <v>3</v>
      </c>
      <c r="H1838" s="258" t="s">
        <v>302</v>
      </c>
    </row>
    <row r="1839" spans="1:8">
      <c r="A1839" s="265"/>
      <c r="B1839" s="239"/>
      <c r="C1839" s="239"/>
      <c r="D1839" s="239"/>
      <c r="E1839" s="239"/>
      <c r="F1839" s="239"/>
      <c r="G1839" s="239"/>
      <c r="H1839" s="239"/>
    </row>
    <row r="1840" spans="1:8">
      <c r="A1840" s="265"/>
      <c r="B1840" s="259" t="s">
        <v>115</v>
      </c>
      <c r="C1840" s="260"/>
      <c r="D1840" s="260"/>
      <c r="E1840" s="260"/>
      <c r="F1840" s="260"/>
      <c r="G1840" s="261">
        <f>SUM(G1836:G1839)</f>
        <v>17</v>
      </c>
      <c r="H1840" s="259" t="s">
        <v>7</v>
      </c>
    </row>
    <row r="1841" spans="1:8">
      <c r="A1841" s="256"/>
      <c r="B1841" s="256"/>
      <c r="C1841" s="256"/>
      <c r="D1841" s="256"/>
      <c r="E1841" s="256"/>
      <c r="F1841" s="256"/>
      <c r="G1841" s="256"/>
      <c r="H1841" s="256"/>
    </row>
    <row r="1842" spans="1:8" ht="41.25" customHeight="1">
      <c r="A1842" s="262" t="str">
        <f>'Abstract For Hospital'!A106</f>
        <v>E12</v>
      </c>
      <c r="B1842" s="359" t="str">
        <f>'Abstract For Hospital'!B106</f>
        <v>Supply, Installation, Testing &amp; Commissioning of 1200 mm dia 5 Star rated ceiling fan with all accessories as complete as required. (Make -Havells / Oriant / Bajaj ).</v>
      </c>
      <c r="C1842" s="360"/>
      <c r="D1842" s="360"/>
      <c r="E1842" s="360"/>
      <c r="F1842" s="360"/>
      <c r="G1842" s="360"/>
      <c r="H1842" s="361"/>
    </row>
    <row r="1843" spans="1:8" ht="20.25" customHeight="1">
      <c r="A1843" s="256"/>
      <c r="B1843" s="256"/>
      <c r="C1843" s="256"/>
      <c r="D1843" s="256"/>
      <c r="E1843" s="256"/>
      <c r="F1843" s="256"/>
      <c r="G1843" s="256"/>
      <c r="H1843" s="256"/>
    </row>
    <row r="1844" spans="1:8">
      <c r="A1844" s="265"/>
      <c r="B1844" s="239" t="s">
        <v>322</v>
      </c>
      <c r="C1844" s="239"/>
      <c r="D1844" s="239"/>
      <c r="E1844" s="239"/>
      <c r="F1844" s="239"/>
      <c r="G1844" s="257">
        <v>32</v>
      </c>
      <c r="H1844" s="258" t="s">
        <v>302</v>
      </c>
    </row>
    <row r="1845" spans="1:8">
      <c r="A1845" s="265"/>
      <c r="B1845" s="239" t="s">
        <v>323</v>
      </c>
      <c r="C1845" s="239"/>
      <c r="D1845" s="239"/>
      <c r="E1845" s="239"/>
      <c r="F1845" s="239"/>
      <c r="G1845" s="257">
        <v>5</v>
      </c>
      <c r="H1845" s="258" t="s">
        <v>302</v>
      </c>
    </row>
    <row r="1846" spans="1:8">
      <c r="A1846" s="265"/>
      <c r="B1846" s="239" t="s">
        <v>324</v>
      </c>
      <c r="C1846" s="239"/>
      <c r="D1846" s="239"/>
      <c r="E1846" s="239"/>
      <c r="F1846" s="239"/>
      <c r="G1846" s="257">
        <v>4</v>
      </c>
      <c r="H1846" s="258" t="s">
        <v>302</v>
      </c>
    </row>
    <row r="1847" spans="1:8">
      <c r="A1847" s="265"/>
      <c r="B1847" s="239"/>
      <c r="C1847" s="239"/>
      <c r="D1847" s="239"/>
      <c r="E1847" s="239"/>
      <c r="F1847" s="239"/>
      <c r="G1847" s="239"/>
      <c r="H1847" s="239"/>
    </row>
    <row r="1848" spans="1:8">
      <c r="A1848" s="265"/>
      <c r="B1848" s="259" t="s">
        <v>115</v>
      </c>
      <c r="C1848" s="260"/>
      <c r="D1848" s="260"/>
      <c r="E1848" s="260"/>
      <c r="F1848" s="260"/>
      <c r="G1848" s="261">
        <f>SUM(G1844:G1847)</f>
        <v>41</v>
      </c>
      <c r="H1848" s="259" t="s">
        <v>7</v>
      </c>
    </row>
    <row r="1849" spans="1:8" ht="20.25" customHeight="1">
      <c r="A1849" s="256"/>
      <c r="B1849" s="256"/>
      <c r="C1849" s="256"/>
      <c r="D1849" s="256"/>
      <c r="E1849" s="256"/>
      <c r="F1849" s="256"/>
      <c r="G1849" s="256"/>
      <c r="H1849" s="256"/>
    </row>
    <row r="1850" spans="1:8" ht="30" customHeight="1">
      <c r="A1850" s="262" t="str">
        <f>'Abstract For Hospital'!A107</f>
        <v>E13</v>
      </c>
      <c r="B1850" s="362" t="str">
        <f>'Abstract For Hospital'!B107</f>
        <v>Supplying of light fixtures as per sample approved.</v>
      </c>
      <c r="C1850" s="363"/>
      <c r="D1850" s="363"/>
      <c r="E1850" s="363"/>
      <c r="F1850" s="363"/>
      <c r="G1850" s="363"/>
      <c r="H1850" s="364"/>
    </row>
    <row r="1851" spans="1:8">
      <c r="A1851" s="256"/>
      <c r="B1851" s="256"/>
      <c r="C1851" s="256"/>
      <c r="D1851" s="256"/>
      <c r="E1851" s="256"/>
      <c r="F1851" s="256"/>
      <c r="G1851" s="256"/>
      <c r="H1851" s="256"/>
    </row>
    <row r="1852" spans="1:8">
      <c r="A1852" s="64"/>
      <c r="B1852" s="63"/>
      <c r="C1852" s="63"/>
      <c r="D1852" s="63"/>
      <c r="E1852" s="63"/>
      <c r="F1852" s="63"/>
      <c r="G1852" s="63"/>
      <c r="H1852" s="63"/>
    </row>
    <row r="1853" spans="1:8">
      <c r="A1853" s="64"/>
      <c r="B1853" s="63"/>
      <c r="C1853" s="63"/>
      <c r="D1853" s="63"/>
      <c r="E1853" s="63"/>
      <c r="F1853" s="63"/>
      <c r="G1853" s="63"/>
      <c r="H1853" s="63"/>
    </row>
    <row r="1854" spans="1:8">
      <c r="A1854" s="64"/>
      <c r="B1854" s="63"/>
      <c r="C1854" s="63"/>
      <c r="D1854" s="63"/>
      <c r="E1854" s="63"/>
      <c r="F1854" s="63"/>
      <c r="G1854" s="63"/>
      <c r="H1854" s="63"/>
    </row>
    <row r="1855" spans="1:8">
      <c r="A1855" s="64"/>
      <c r="B1855" s="63"/>
      <c r="C1855" s="63"/>
      <c r="D1855" s="63"/>
      <c r="E1855" s="63"/>
      <c r="F1855" s="63"/>
      <c r="G1855" s="63"/>
      <c r="H1855" s="63"/>
    </row>
    <row r="1856" spans="1:8">
      <c r="A1856" s="64"/>
      <c r="B1856" s="63"/>
      <c r="C1856" s="63"/>
      <c r="D1856" s="63"/>
      <c r="E1856" s="63"/>
      <c r="F1856" s="63"/>
      <c r="G1856" s="63"/>
      <c r="H1856" s="63"/>
    </row>
    <row r="1857" spans="1:8">
      <c r="A1857" s="64"/>
      <c r="B1857" s="63"/>
      <c r="C1857" s="63"/>
      <c r="D1857" s="63"/>
      <c r="E1857" s="63"/>
      <c r="F1857" s="63"/>
      <c r="G1857" s="63"/>
      <c r="H1857" s="63"/>
    </row>
    <row r="1858" spans="1:8">
      <c r="A1858" s="64"/>
      <c r="B1858" s="63"/>
      <c r="C1858" s="63"/>
      <c r="D1858" s="63"/>
      <c r="E1858" s="63"/>
      <c r="F1858" s="63"/>
      <c r="G1858" s="63"/>
      <c r="H1858" s="63"/>
    </row>
    <row r="1859" spans="1:8">
      <c r="A1859" s="64"/>
      <c r="B1859" s="63"/>
      <c r="C1859" s="63"/>
      <c r="D1859" s="63"/>
      <c r="E1859" s="63"/>
      <c r="F1859" s="63"/>
      <c r="G1859" s="63"/>
      <c r="H1859" s="63"/>
    </row>
    <row r="1860" spans="1:8">
      <c r="A1860" s="64"/>
      <c r="B1860" s="63"/>
      <c r="C1860" s="63"/>
      <c r="D1860" s="63"/>
      <c r="E1860" s="63"/>
      <c r="F1860" s="63"/>
      <c r="G1860" s="63"/>
      <c r="H1860" s="63"/>
    </row>
    <row r="1861" spans="1:8">
      <c r="A1861" s="64"/>
      <c r="B1861" s="63"/>
      <c r="C1861" s="63"/>
      <c r="D1861" s="63"/>
      <c r="E1861" s="63"/>
      <c r="F1861" s="63"/>
      <c r="G1861" s="63"/>
      <c r="H1861" s="63"/>
    </row>
    <row r="1862" spans="1:8">
      <c r="A1862" s="64"/>
      <c r="B1862" s="63"/>
      <c r="C1862" s="63"/>
      <c r="D1862" s="63"/>
      <c r="E1862" s="63"/>
      <c r="F1862" s="63"/>
      <c r="G1862" s="63"/>
      <c r="H1862" s="63"/>
    </row>
    <row r="1863" spans="1:8">
      <c r="A1863" s="64"/>
      <c r="B1863" s="63"/>
      <c r="C1863" s="63"/>
      <c r="D1863" s="63"/>
      <c r="E1863" s="63"/>
      <c r="F1863" s="63"/>
      <c r="G1863" s="63"/>
      <c r="H1863" s="63"/>
    </row>
    <row r="1864" spans="1:8">
      <c r="A1864" s="64"/>
      <c r="B1864" s="63"/>
      <c r="C1864" s="63"/>
      <c r="D1864" s="63"/>
      <c r="E1864" s="63"/>
      <c r="F1864" s="63"/>
      <c r="G1864" s="63"/>
      <c r="H1864" s="63"/>
    </row>
    <row r="1865" spans="1:8">
      <c r="A1865" s="64"/>
      <c r="B1865" s="63"/>
      <c r="C1865" s="63"/>
      <c r="D1865" s="63"/>
      <c r="E1865" s="63"/>
      <c r="F1865" s="63"/>
      <c r="G1865" s="63"/>
      <c r="H1865" s="63"/>
    </row>
    <row r="1866" spans="1:8">
      <c r="A1866" s="64"/>
      <c r="B1866" s="63"/>
      <c r="C1866" s="63"/>
      <c r="D1866" s="63"/>
      <c r="E1866" s="63"/>
      <c r="F1866" s="63"/>
      <c r="G1866" s="63"/>
      <c r="H1866" s="63"/>
    </row>
    <row r="1867" spans="1:8">
      <c r="A1867" s="64"/>
      <c r="B1867" s="63"/>
      <c r="C1867" s="63"/>
      <c r="D1867" s="63"/>
      <c r="E1867" s="63"/>
      <c r="F1867" s="63"/>
      <c r="G1867" s="63"/>
      <c r="H1867" s="63"/>
    </row>
    <row r="1868" spans="1:8">
      <c r="A1868" s="64"/>
      <c r="B1868" s="63"/>
      <c r="C1868" s="63"/>
      <c r="D1868" s="63"/>
      <c r="E1868" s="63"/>
      <c r="F1868" s="63"/>
      <c r="G1868" s="63"/>
      <c r="H1868" s="63"/>
    </row>
    <row r="1869" spans="1:8">
      <c r="A1869" s="64"/>
      <c r="B1869" s="63"/>
      <c r="C1869" s="63"/>
      <c r="D1869" s="63"/>
      <c r="E1869" s="63"/>
      <c r="F1869" s="63"/>
      <c r="G1869" s="63"/>
      <c r="H1869" s="63"/>
    </row>
    <row r="1870" spans="1:8">
      <c r="A1870" s="64"/>
      <c r="B1870" s="63"/>
      <c r="C1870" s="63"/>
      <c r="D1870" s="63"/>
      <c r="E1870" s="63"/>
      <c r="F1870" s="63"/>
      <c r="G1870" s="63"/>
      <c r="H1870" s="63"/>
    </row>
    <row r="1871" spans="1:8">
      <c r="A1871" s="64"/>
      <c r="B1871" s="63"/>
      <c r="C1871" s="63"/>
      <c r="D1871" s="63"/>
      <c r="E1871" s="63"/>
      <c r="F1871" s="63"/>
      <c r="G1871" s="63"/>
      <c r="H1871" s="63"/>
    </row>
    <row r="1872" spans="1:8">
      <c r="A1872" s="64"/>
      <c r="B1872" s="63"/>
      <c r="C1872" s="63"/>
      <c r="D1872" s="63"/>
      <c r="E1872" s="63"/>
      <c r="F1872" s="63"/>
      <c r="G1872" s="63"/>
      <c r="H1872" s="63"/>
    </row>
    <row r="1873" spans="1:8">
      <c r="A1873" s="64"/>
      <c r="B1873" s="63"/>
      <c r="C1873" s="63"/>
      <c r="D1873" s="63"/>
      <c r="E1873" s="63"/>
      <c r="F1873" s="63"/>
      <c r="G1873" s="63"/>
      <c r="H1873" s="63"/>
    </row>
    <row r="1874" spans="1:8">
      <c r="A1874" s="64"/>
      <c r="B1874" s="63"/>
      <c r="C1874" s="63"/>
      <c r="D1874" s="63"/>
      <c r="E1874" s="63"/>
      <c r="F1874" s="63"/>
      <c r="G1874" s="63"/>
      <c r="H1874" s="63"/>
    </row>
    <row r="1875" spans="1:8">
      <c r="A1875" s="64"/>
      <c r="B1875" s="63"/>
      <c r="C1875" s="63"/>
      <c r="D1875" s="63"/>
      <c r="E1875" s="63"/>
      <c r="F1875" s="63"/>
      <c r="G1875" s="63"/>
      <c r="H1875" s="63"/>
    </row>
    <row r="1876" spans="1:8">
      <c r="A1876" s="64"/>
      <c r="B1876" s="63"/>
      <c r="C1876" s="63"/>
      <c r="D1876" s="63"/>
      <c r="E1876" s="63"/>
      <c r="F1876" s="63"/>
      <c r="G1876" s="63"/>
      <c r="H1876" s="63"/>
    </row>
    <row r="1877" spans="1:8">
      <c r="A1877" s="64"/>
      <c r="B1877" s="63"/>
      <c r="C1877" s="63"/>
      <c r="D1877" s="63"/>
      <c r="E1877" s="63"/>
      <c r="F1877" s="63"/>
      <c r="G1877" s="63"/>
      <c r="H1877" s="63"/>
    </row>
    <row r="1878" spans="1:8">
      <c r="A1878" s="64"/>
      <c r="B1878" s="63"/>
      <c r="C1878" s="63"/>
      <c r="D1878" s="63"/>
      <c r="E1878" s="63"/>
      <c r="F1878" s="63"/>
      <c r="G1878" s="63"/>
      <c r="H1878" s="63"/>
    </row>
    <row r="1879" spans="1:8">
      <c r="A1879" s="64"/>
      <c r="B1879" s="63"/>
      <c r="C1879" s="63"/>
      <c r="D1879" s="63"/>
      <c r="E1879" s="63"/>
      <c r="F1879" s="63"/>
      <c r="G1879" s="63"/>
      <c r="H1879" s="63"/>
    </row>
    <row r="1880" spans="1:8">
      <c r="A1880" s="64"/>
      <c r="B1880" s="63"/>
      <c r="C1880" s="63"/>
      <c r="D1880" s="63"/>
      <c r="E1880" s="63"/>
      <c r="F1880" s="63"/>
      <c r="G1880" s="63"/>
      <c r="H1880" s="63"/>
    </row>
    <row r="1881" spans="1:8">
      <c r="A1881" s="64"/>
      <c r="B1881" s="63"/>
      <c r="C1881" s="63"/>
      <c r="D1881" s="63"/>
      <c r="E1881" s="63"/>
      <c r="F1881" s="63"/>
      <c r="G1881" s="63"/>
      <c r="H1881" s="63"/>
    </row>
    <row r="1882" spans="1:8">
      <c r="A1882" s="64"/>
      <c r="B1882" s="63"/>
      <c r="C1882" s="63"/>
      <c r="D1882" s="63"/>
      <c r="E1882" s="63"/>
      <c r="F1882" s="63"/>
      <c r="G1882" s="63"/>
      <c r="H1882" s="63"/>
    </row>
    <row r="1883" spans="1:8">
      <c r="A1883" s="64"/>
      <c r="B1883" s="63"/>
      <c r="C1883" s="63"/>
      <c r="D1883" s="63"/>
      <c r="E1883" s="63"/>
      <c r="F1883" s="63"/>
      <c r="G1883" s="63"/>
      <c r="H1883" s="63"/>
    </row>
    <row r="1884" spans="1:8">
      <c r="A1884" s="64"/>
      <c r="B1884" s="63"/>
      <c r="C1884" s="63"/>
      <c r="D1884" s="63"/>
      <c r="E1884" s="63"/>
      <c r="F1884" s="63"/>
      <c r="G1884" s="63"/>
      <c r="H1884" s="63"/>
    </row>
    <row r="1885" spans="1:8">
      <c r="A1885" s="64"/>
      <c r="B1885" s="63"/>
      <c r="C1885" s="63"/>
      <c r="D1885" s="63"/>
      <c r="E1885" s="63"/>
      <c r="F1885" s="63"/>
      <c r="G1885" s="63"/>
      <c r="H1885" s="63"/>
    </row>
    <row r="1886" spans="1:8">
      <c r="A1886" s="64"/>
      <c r="B1886" s="63"/>
      <c r="C1886" s="63"/>
      <c r="D1886" s="63"/>
      <c r="E1886" s="63"/>
      <c r="F1886" s="63"/>
      <c r="G1886" s="63"/>
      <c r="H1886" s="63"/>
    </row>
    <row r="1887" spans="1:8">
      <c r="A1887" s="64"/>
      <c r="B1887" s="63"/>
      <c r="C1887" s="63"/>
      <c r="D1887" s="63"/>
      <c r="E1887" s="63"/>
      <c r="F1887" s="63"/>
      <c r="G1887" s="63"/>
      <c r="H1887" s="63"/>
    </row>
    <row r="1888" spans="1:8">
      <c r="A1888" s="64"/>
      <c r="B1888" s="63"/>
      <c r="C1888" s="63"/>
      <c r="D1888" s="63"/>
      <c r="E1888" s="63"/>
      <c r="F1888" s="63"/>
      <c r="G1888" s="63"/>
      <c r="H1888" s="63"/>
    </row>
    <row r="1889" spans="1:8">
      <c r="A1889" s="64"/>
      <c r="B1889" s="63"/>
      <c r="C1889" s="63"/>
      <c r="D1889" s="63"/>
      <c r="E1889" s="63"/>
      <c r="F1889" s="63"/>
      <c r="G1889" s="63"/>
      <c r="H1889" s="63"/>
    </row>
    <row r="1890" spans="1:8">
      <c r="A1890" s="64"/>
      <c r="B1890" s="63"/>
      <c r="C1890" s="63"/>
      <c r="D1890" s="63"/>
      <c r="E1890" s="63"/>
      <c r="F1890" s="63"/>
      <c r="G1890" s="63"/>
      <c r="H1890" s="63"/>
    </row>
    <row r="1891" spans="1:8">
      <c r="A1891" s="64"/>
      <c r="B1891" s="63"/>
      <c r="C1891" s="63"/>
      <c r="D1891" s="63"/>
      <c r="E1891" s="63"/>
      <c r="F1891" s="63"/>
      <c r="G1891" s="63"/>
      <c r="H1891" s="63"/>
    </row>
    <row r="1892" spans="1:8">
      <c r="A1892" s="64"/>
      <c r="B1892" s="63"/>
      <c r="C1892" s="63"/>
      <c r="D1892" s="63"/>
      <c r="E1892" s="63"/>
      <c r="F1892" s="63"/>
      <c r="G1892" s="63"/>
      <c r="H1892" s="63"/>
    </row>
    <row r="1893" spans="1:8">
      <c r="A1893" s="64"/>
      <c r="B1893" s="63"/>
      <c r="C1893" s="63"/>
      <c r="D1893" s="63"/>
      <c r="E1893" s="63"/>
      <c r="F1893" s="63"/>
      <c r="G1893" s="63"/>
      <c r="H1893" s="63"/>
    </row>
    <row r="1894" spans="1:8">
      <c r="A1894" s="64"/>
      <c r="B1894" s="63"/>
      <c r="C1894" s="63"/>
      <c r="D1894" s="63"/>
      <c r="E1894" s="63"/>
      <c r="F1894" s="63"/>
      <c r="G1894" s="63"/>
      <c r="H1894" s="63"/>
    </row>
    <row r="1895" spans="1:8">
      <c r="A1895" s="64"/>
      <c r="B1895" s="63"/>
      <c r="C1895" s="63"/>
      <c r="D1895" s="63"/>
      <c r="E1895" s="63"/>
      <c r="F1895" s="63"/>
      <c r="G1895" s="63"/>
      <c r="H1895" s="63"/>
    </row>
    <row r="1896" spans="1:8">
      <c r="A1896" s="64"/>
      <c r="B1896" s="63"/>
      <c r="C1896" s="63"/>
      <c r="D1896" s="63"/>
      <c r="E1896" s="63"/>
      <c r="F1896" s="63"/>
      <c r="G1896" s="63"/>
      <c r="H1896" s="63"/>
    </row>
    <row r="1897" spans="1:8">
      <c r="A1897" s="64"/>
      <c r="B1897" s="63"/>
      <c r="C1897" s="63"/>
      <c r="D1897" s="63"/>
      <c r="E1897" s="63"/>
      <c r="F1897" s="63"/>
      <c r="G1897" s="63"/>
      <c r="H1897" s="63"/>
    </row>
    <row r="1898" spans="1:8">
      <c r="A1898" s="64"/>
      <c r="B1898" s="63"/>
      <c r="C1898" s="63"/>
      <c r="D1898" s="63"/>
      <c r="E1898" s="63"/>
      <c r="F1898" s="63"/>
      <c r="G1898" s="63"/>
      <c r="H1898" s="63"/>
    </row>
    <row r="1899" spans="1:8">
      <c r="A1899" s="64"/>
      <c r="B1899" s="63"/>
      <c r="C1899" s="63"/>
      <c r="D1899" s="63"/>
      <c r="E1899" s="63"/>
      <c r="F1899" s="63"/>
      <c r="G1899" s="63"/>
      <c r="H1899" s="63"/>
    </row>
    <row r="1900" spans="1:8" ht="30" customHeight="1">
      <c r="A1900" s="64"/>
      <c r="B1900" s="63"/>
      <c r="C1900" s="63"/>
      <c r="D1900" s="63"/>
      <c r="E1900" s="63"/>
      <c r="F1900" s="63"/>
      <c r="G1900" s="63"/>
      <c r="H1900" s="63"/>
    </row>
    <row r="1901" spans="1:8" ht="30" customHeight="1">
      <c r="A1901" s="64"/>
      <c r="B1901" s="63"/>
      <c r="C1901" s="63"/>
      <c r="D1901" s="63"/>
      <c r="E1901" s="63"/>
      <c r="F1901" s="63"/>
      <c r="G1901" s="63"/>
      <c r="H1901" s="63"/>
    </row>
    <row r="1902" spans="1:8" ht="30" customHeight="1">
      <c r="A1902" s="64"/>
      <c r="B1902" s="63"/>
      <c r="C1902" s="63"/>
      <c r="D1902" s="63"/>
      <c r="E1902" s="63"/>
      <c r="F1902" s="63"/>
      <c r="G1902" s="63"/>
      <c r="H1902" s="63"/>
    </row>
    <row r="1903" spans="1:8">
      <c r="A1903" s="64"/>
      <c r="B1903" s="63"/>
      <c r="C1903" s="63"/>
      <c r="D1903" s="63"/>
      <c r="E1903" s="63"/>
      <c r="F1903" s="63"/>
      <c r="G1903" s="63"/>
      <c r="H1903" s="63"/>
    </row>
    <row r="1904" spans="1:8">
      <c r="A1904" s="64"/>
      <c r="B1904" s="63"/>
      <c r="C1904" s="63"/>
      <c r="D1904" s="63"/>
      <c r="E1904" s="63"/>
      <c r="F1904" s="63"/>
      <c r="G1904" s="63"/>
      <c r="H1904" s="63"/>
    </row>
    <row r="1905" spans="1:8">
      <c r="A1905" s="64"/>
      <c r="B1905" s="63"/>
      <c r="C1905" s="63"/>
      <c r="D1905" s="63"/>
      <c r="E1905" s="63"/>
      <c r="F1905" s="63"/>
      <c r="G1905" s="63"/>
      <c r="H1905" s="63"/>
    </row>
    <row r="1906" spans="1:8">
      <c r="A1906" s="64"/>
      <c r="B1906" s="63"/>
      <c r="C1906" s="63"/>
      <c r="D1906" s="63"/>
      <c r="E1906" s="63"/>
      <c r="F1906" s="63"/>
      <c r="G1906" s="63"/>
      <c r="H1906" s="63"/>
    </row>
    <row r="1907" spans="1:8">
      <c r="A1907" s="64"/>
      <c r="B1907" s="63"/>
      <c r="C1907" s="63"/>
      <c r="D1907" s="63"/>
      <c r="E1907" s="63"/>
      <c r="F1907" s="63"/>
      <c r="G1907" s="63"/>
      <c r="H1907" s="63"/>
    </row>
    <row r="1908" spans="1:8">
      <c r="A1908" s="64"/>
      <c r="B1908" s="63"/>
      <c r="C1908" s="63"/>
      <c r="D1908" s="63"/>
      <c r="E1908" s="63"/>
      <c r="F1908" s="63"/>
      <c r="G1908" s="63"/>
      <c r="H1908" s="63"/>
    </row>
    <row r="1909" spans="1:8">
      <c r="A1909" s="64"/>
      <c r="B1909" s="63"/>
      <c r="C1909" s="63"/>
      <c r="D1909" s="63"/>
      <c r="E1909" s="63"/>
      <c r="F1909" s="63"/>
      <c r="G1909" s="63"/>
      <c r="H1909" s="63"/>
    </row>
    <row r="1910" spans="1:8">
      <c r="A1910" s="64"/>
      <c r="B1910" s="63"/>
      <c r="C1910" s="63"/>
      <c r="D1910" s="63"/>
      <c r="E1910" s="63"/>
      <c r="F1910" s="63"/>
      <c r="G1910" s="63"/>
      <c r="H1910" s="63"/>
    </row>
    <row r="1911" spans="1:8">
      <c r="A1911" s="64"/>
      <c r="B1911" s="63"/>
      <c r="C1911" s="63"/>
      <c r="D1911" s="63"/>
      <c r="E1911" s="63"/>
      <c r="F1911" s="63"/>
      <c r="G1911" s="63"/>
      <c r="H1911" s="63"/>
    </row>
    <row r="1912" spans="1:8">
      <c r="A1912" s="64"/>
      <c r="B1912" s="63"/>
      <c r="C1912" s="63"/>
      <c r="D1912" s="63"/>
      <c r="E1912" s="63"/>
      <c r="F1912" s="63"/>
      <c r="G1912" s="63"/>
      <c r="H1912" s="63"/>
    </row>
    <row r="1913" spans="1:8">
      <c r="A1913" s="64"/>
      <c r="B1913" s="63"/>
      <c r="C1913" s="63"/>
      <c r="D1913" s="63"/>
      <c r="E1913" s="63"/>
      <c r="F1913" s="63"/>
      <c r="G1913" s="63"/>
      <c r="H1913" s="63"/>
    </row>
    <row r="1914" spans="1:8">
      <c r="A1914" s="64"/>
      <c r="B1914" s="63"/>
      <c r="C1914" s="63"/>
      <c r="D1914" s="63"/>
      <c r="E1914" s="63"/>
      <c r="F1914" s="63"/>
      <c r="G1914" s="63"/>
      <c r="H1914" s="63"/>
    </row>
    <row r="1915" spans="1:8">
      <c r="A1915" s="64"/>
      <c r="B1915" s="63"/>
      <c r="C1915" s="63"/>
      <c r="D1915" s="63"/>
      <c r="E1915" s="63"/>
      <c r="F1915" s="63"/>
      <c r="G1915" s="63"/>
      <c r="H1915" s="63"/>
    </row>
    <row r="1916" spans="1:8">
      <c r="A1916" s="64"/>
      <c r="B1916" s="63"/>
      <c r="C1916" s="63"/>
      <c r="D1916" s="63"/>
      <c r="E1916" s="63"/>
      <c r="F1916" s="63"/>
      <c r="G1916" s="63"/>
      <c r="H1916" s="63"/>
    </row>
    <row r="1917" spans="1:8">
      <c r="A1917" s="64"/>
      <c r="B1917" s="63"/>
      <c r="C1917" s="63"/>
      <c r="D1917" s="63"/>
      <c r="E1917" s="63"/>
      <c r="F1917" s="63"/>
      <c r="G1917" s="63"/>
      <c r="H1917" s="63"/>
    </row>
    <row r="1918" spans="1:8">
      <c r="A1918" s="64"/>
      <c r="B1918" s="63"/>
      <c r="C1918" s="63"/>
      <c r="D1918" s="63"/>
      <c r="E1918" s="63"/>
      <c r="F1918" s="63"/>
      <c r="G1918" s="63"/>
      <c r="H1918" s="63"/>
    </row>
    <row r="1919" spans="1:8">
      <c r="A1919" s="64"/>
      <c r="B1919" s="63"/>
      <c r="C1919" s="63"/>
      <c r="D1919" s="63"/>
      <c r="E1919" s="63"/>
      <c r="F1919" s="63"/>
      <c r="G1919" s="63"/>
      <c r="H1919" s="63"/>
    </row>
    <row r="1920" spans="1:8">
      <c r="A1920" s="64"/>
      <c r="B1920" s="63"/>
      <c r="C1920" s="63"/>
      <c r="D1920" s="63"/>
      <c r="E1920" s="63"/>
      <c r="F1920" s="63"/>
      <c r="G1920" s="63"/>
      <c r="H1920" s="63"/>
    </row>
    <row r="1921" spans="1:8">
      <c r="A1921" s="64"/>
      <c r="B1921" s="63"/>
      <c r="C1921" s="63"/>
      <c r="D1921" s="63"/>
      <c r="E1921" s="63"/>
      <c r="F1921" s="63"/>
      <c r="G1921" s="63"/>
      <c r="H1921" s="63"/>
    </row>
    <row r="1922" spans="1:8">
      <c r="A1922" s="64"/>
      <c r="B1922" s="63"/>
      <c r="C1922" s="63"/>
      <c r="D1922" s="63"/>
      <c r="E1922" s="63"/>
      <c r="F1922" s="63"/>
      <c r="G1922" s="63"/>
      <c r="H1922" s="63"/>
    </row>
    <row r="1923" spans="1:8">
      <c r="A1923" s="64"/>
      <c r="B1923" s="63"/>
      <c r="C1923" s="63"/>
      <c r="D1923" s="63"/>
      <c r="E1923" s="63"/>
      <c r="F1923" s="63"/>
      <c r="G1923" s="63"/>
      <c r="H1923" s="63"/>
    </row>
    <row r="1924" spans="1:8">
      <c r="A1924" s="64"/>
      <c r="B1924" s="63"/>
      <c r="C1924" s="63"/>
      <c r="D1924" s="63"/>
      <c r="E1924" s="63"/>
      <c r="F1924" s="63"/>
      <c r="G1924" s="63"/>
      <c r="H1924" s="63"/>
    </row>
    <row r="1925" spans="1:8">
      <c r="A1925" s="64"/>
      <c r="B1925" s="63"/>
      <c r="C1925" s="63"/>
      <c r="D1925" s="63"/>
      <c r="E1925" s="63"/>
      <c r="F1925" s="63"/>
      <c r="G1925" s="63"/>
      <c r="H1925" s="63"/>
    </row>
    <row r="1926" spans="1:8">
      <c r="A1926" s="64"/>
      <c r="B1926" s="63"/>
      <c r="C1926" s="63"/>
      <c r="D1926" s="63"/>
      <c r="E1926" s="63"/>
      <c r="F1926" s="63"/>
      <c r="G1926" s="63"/>
      <c r="H1926" s="63"/>
    </row>
    <row r="1927" spans="1:8">
      <c r="A1927" s="64"/>
      <c r="B1927" s="63"/>
      <c r="C1927" s="63"/>
      <c r="D1927" s="63"/>
      <c r="E1927" s="63"/>
      <c r="F1927" s="63"/>
      <c r="G1927" s="63"/>
      <c r="H1927" s="63"/>
    </row>
    <row r="1928" spans="1:8">
      <c r="A1928" s="64"/>
      <c r="B1928" s="63"/>
      <c r="C1928" s="63"/>
      <c r="D1928" s="63"/>
      <c r="E1928" s="63"/>
      <c r="F1928" s="63"/>
      <c r="G1928" s="63"/>
      <c r="H1928" s="63"/>
    </row>
    <row r="1929" spans="1:8">
      <c r="A1929" s="64"/>
      <c r="B1929" s="63"/>
      <c r="C1929" s="63"/>
      <c r="D1929" s="63"/>
      <c r="E1929" s="63"/>
      <c r="F1929" s="63"/>
      <c r="G1929" s="63"/>
      <c r="H1929" s="63"/>
    </row>
    <row r="1930" spans="1:8">
      <c r="A1930" s="64"/>
      <c r="B1930" s="63"/>
      <c r="C1930" s="63"/>
      <c r="D1930" s="63"/>
      <c r="E1930" s="63"/>
      <c r="F1930" s="63"/>
      <c r="G1930" s="63"/>
      <c r="H1930" s="63"/>
    </row>
    <row r="1931" spans="1:8">
      <c r="A1931" s="64"/>
      <c r="B1931" s="63"/>
      <c r="C1931" s="63"/>
      <c r="D1931" s="63"/>
      <c r="E1931" s="63"/>
      <c r="F1931" s="63"/>
      <c r="G1931" s="63"/>
      <c r="H1931" s="63"/>
    </row>
    <row r="1932" spans="1:8">
      <c r="A1932" s="64"/>
      <c r="B1932" s="63"/>
      <c r="C1932" s="63"/>
      <c r="D1932" s="63"/>
      <c r="E1932" s="63"/>
      <c r="F1932" s="63"/>
      <c r="G1932" s="63"/>
      <c r="H1932" s="63"/>
    </row>
    <row r="1933" spans="1:8">
      <c r="A1933" s="64"/>
      <c r="B1933" s="63"/>
      <c r="C1933" s="63"/>
      <c r="D1933" s="63"/>
      <c r="E1933" s="63"/>
      <c r="F1933" s="63"/>
      <c r="G1933" s="63"/>
      <c r="H1933" s="63"/>
    </row>
    <row r="1934" spans="1:8">
      <c r="A1934" s="64"/>
      <c r="B1934" s="63"/>
      <c r="C1934" s="63"/>
      <c r="D1934" s="63"/>
      <c r="E1934" s="63"/>
      <c r="F1934" s="63"/>
      <c r="G1934" s="63"/>
      <c r="H1934" s="63"/>
    </row>
    <row r="1935" spans="1:8">
      <c r="A1935" s="64"/>
      <c r="B1935" s="63"/>
      <c r="C1935" s="63"/>
      <c r="D1935" s="63"/>
      <c r="E1935" s="63"/>
      <c r="F1935" s="63"/>
      <c r="G1935" s="63"/>
      <c r="H1935" s="63"/>
    </row>
    <row r="1936" spans="1:8">
      <c r="A1936" s="64"/>
      <c r="B1936" s="63"/>
      <c r="C1936" s="63"/>
      <c r="D1936" s="63"/>
      <c r="E1936" s="63"/>
      <c r="F1936" s="63"/>
      <c r="G1936" s="63"/>
      <c r="H1936" s="63"/>
    </row>
    <row r="1937" spans="1:8">
      <c r="A1937" s="64"/>
      <c r="B1937" s="63"/>
      <c r="C1937" s="63"/>
      <c r="D1937" s="63"/>
      <c r="E1937" s="63"/>
      <c r="F1937" s="63"/>
      <c r="G1937" s="63"/>
      <c r="H1937" s="63"/>
    </row>
    <row r="1938" spans="1:8">
      <c r="A1938" s="64"/>
      <c r="B1938" s="63"/>
      <c r="C1938" s="63"/>
      <c r="D1938" s="63"/>
      <c r="E1938" s="63"/>
      <c r="F1938" s="63"/>
      <c r="G1938" s="63"/>
      <c r="H1938" s="63"/>
    </row>
    <row r="1939" spans="1:8">
      <c r="A1939" s="64"/>
      <c r="B1939" s="63"/>
      <c r="C1939" s="63"/>
      <c r="D1939" s="63"/>
      <c r="E1939" s="63"/>
      <c r="F1939" s="63"/>
      <c r="G1939" s="63"/>
      <c r="H1939" s="63"/>
    </row>
    <row r="1940" spans="1:8">
      <c r="A1940" s="64"/>
      <c r="B1940" s="63"/>
      <c r="C1940" s="63"/>
      <c r="D1940" s="63"/>
      <c r="E1940" s="63"/>
      <c r="F1940" s="63"/>
      <c r="G1940" s="63"/>
      <c r="H1940" s="63"/>
    </row>
    <row r="1941" spans="1:8">
      <c r="A1941" s="64"/>
      <c r="B1941" s="63"/>
      <c r="C1941" s="63"/>
      <c r="D1941" s="63"/>
      <c r="E1941" s="63"/>
      <c r="F1941" s="63"/>
      <c r="G1941" s="63"/>
      <c r="H1941" s="63"/>
    </row>
    <row r="1942" spans="1:8">
      <c r="A1942" s="64"/>
      <c r="B1942" s="63"/>
      <c r="C1942" s="63"/>
      <c r="D1942" s="63"/>
      <c r="E1942" s="63"/>
      <c r="F1942" s="63"/>
      <c r="G1942" s="63"/>
      <c r="H1942" s="63"/>
    </row>
    <row r="1943" spans="1:8">
      <c r="A1943" s="64"/>
      <c r="B1943" s="63"/>
      <c r="C1943" s="63"/>
      <c r="D1943" s="63"/>
      <c r="E1943" s="63"/>
      <c r="F1943" s="63"/>
      <c r="G1943" s="63"/>
      <c r="H1943" s="63"/>
    </row>
    <row r="1944" spans="1:8">
      <c r="A1944" s="64"/>
      <c r="B1944" s="63"/>
      <c r="C1944" s="63"/>
      <c r="D1944" s="63"/>
      <c r="E1944" s="63"/>
      <c r="F1944" s="63"/>
      <c r="G1944" s="63"/>
      <c r="H1944" s="63"/>
    </row>
    <row r="1945" spans="1:8">
      <c r="A1945" s="64"/>
      <c r="B1945" s="63"/>
      <c r="C1945" s="63"/>
      <c r="D1945" s="63"/>
      <c r="E1945" s="63"/>
      <c r="F1945" s="63"/>
      <c r="G1945" s="63"/>
      <c r="H1945" s="63"/>
    </row>
    <row r="1946" spans="1:8">
      <c r="A1946" s="64"/>
      <c r="B1946" s="63"/>
      <c r="C1946" s="63"/>
      <c r="D1946" s="63"/>
      <c r="E1946" s="63"/>
      <c r="F1946" s="63"/>
      <c r="G1946" s="63"/>
      <c r="H1946" s="63"/>
    </row>
    <row r="1947" spans="1:8">
      <c r="A1947" s="64"/>
      <c r="B1947" s="63"/>
      <c r="C1947" s="63"/>
      <c r="D1947" s="63"/>
      <c r="E1947" s="63"/>
      <c r="F1947" s="63"/>
      <c r="G1947" s="63"/>
      <c r="H1947" s="63"/>
    </row>
    <row r="1948" spans="1:8">
      <c r="A1948" s="64"/>
      <c r="B1948" s="63"/>
      <c r="C1948" s="63"/>
      <c r="D1948" s="63"/>
      <c r="E1948" s="63"/>
      <c r="F1948" s="63"/>
      <c r="G1948" s="63"/>
      <c r="H1948" s="63"/>
    </row>
    <row r="1949" spans="1:8">
      <c r="A1949" s="64"/>
      <c r="B1949" s="63"/>
      <c r="C1949" s="63"/>
      <c r="D1949" s="63"/>
      <c r="E1949" s="63"/>
      <c r="F1949" s="63"/>
      <c r="G1949" s="63"/>
      <c r="H1949" s="63"/>
    </row>
    <row r="1950" spans="1:8">
      <c r="A1950" s="64"/>
      <c r="B1950" s="63"/>
      <c r="C1950" s="63"/>
      <c r="D1950" s="63"/>
      <c r="E1950" s="63"/>
      <c r="F1950" s="63"/>
      <c r="G1950" s="63"/>
      <c r="H1950" s="63"/>
    </row>
    <row r="1951" spans="1:8">
      <c r="A1951" s="64"/>
      <c r="B1951" s="63"/>
      <c r="C1951" s="63"/>
      <c r="D1951" s="63"/>
      <c r="E1951" s="63"/>
      <c r="F1951" s="63"/>
      <c r="G1951" s="63"/>
      <c r="H1951" s="63"/>
    </row>
    <row r="1952" spans="1:8">
      <c r="A1952" s="64"/>
      <c r="B1952" s="63"/>
      <c r="C1952" s="63"/>
      <c r="D1952" s="63"/>
      <c r="E1952" s="63"/>
      <c r="F1952" s="63"/>
      <c r="G1952" s="63"/>
      <c r="H1952" s="63"/>
    </row>
    <row r="1953" spans="1:8">
      <c r="A1953" s="64"/>
      <c r="B1953" s="63"/>
      <c r="C1953" s="63"/>
      <c r="D1953" s="63"/>
      <c r="E1953" s="63"/>
      <c r="F1953" s="63"/>
      <c r="G1953" s="63"/>
      <c r="H1953" s="63"/>
    </row>
    <row r="1954" spans="1:8">
      <c r="A1954" s="64"/>
      <c r="B1954" s="63"/>
      <c r="C1954" s="63"/>
      <c r="D1954" s="63"/>
      <c r="E1954" s="63"/>
      <c r="F1954" s="63"/>
      <c r="G1954" s="63"/>
      <c r="H1954" s="63"/>
    </row>
    <row r="1955" spans="1:8">
      <c r="A1955" s="64"/>
      <c r="B1955" s="63"/>
      <c r="C1955" s="63"/>
      <c r="D1955" s="63"/>
      <c r="E1955" s="63"/>
      <c r="F1955" s="63"/>
      <c r="G1955" s="63"/>
      <c r="H1955" s="63"/>
    </row>
    <row r="1956" spans="1:8">
      <c r="A1956" s="64"/>
      <c r="B1956" s="63"/>
      <c r="C1956" s="63"/>
      <c r="D1956" s="63"/>
      <c r="E1956" s="63"/>
      <c r="F1956" s="63"/>
      <c r="G1956" s="63"/>
      <c r="H1956" s="63"/>
    </row>
    <row r="1957" spans="1:8">
      <c r="A1957" s="64"/>
      <c r="B1957" s="63"/>
      <c r="C1957" s="63"/>
      <c r="D1957" s="63"/>
      <c r="E1957" s="63"/>
      <c r="F1957" s="63"/>
      <c r="G1957" s="63"/>
      <c r="H1957" s="63"/>
    </row>
    <row r="1958" spans="1:8">
      <c r="A1958" s="64"/>
      <c r="B1958" s="63"/>
      <c r="C1958" s="63"/>
      <c r="D1958" s="63"/>
      <c r="E1958" s="63"/>
      <c r="F1958" s="63"/>
      <c r="G1958" s="63"/>
      <c r="H1958" s="63"/>
    </row>
    <row r="1959" spans="1:8">
      <c r="A1959" s="64"/>
      <c r="B1959" s="63"/>
      <c r="C1959" s="63"/>
      <c r="D1959" s="63"/>
      <c r="E1959" s="63"/>
      <c r="F1959" s="63"/>
      <c r="G1959" s="63"/>
      <c r="H1959" s="63"/>
    </row>
    <row r="1960" spans="1:8">
      <c r="A1960" s="64"/>
      <c r="B1960" s="63"/>
      <c r="C1960" s="63"/>
      <c r="D1960" s="63"/>
      <c r="E1960" s="63"/>
      <c r="F1960" s="63"/>
      <c r="G1960" s="63"/>
      <c r="H1960" s="63"/>
    </row>
    <row r="1961" spans="1:8">
      <c r="A1961" s="64"/>
      <c r="B1961" s="63"/>
      <c r="C1961" s="63"/>
      <c r="D1961" s="63"/>
      <c r="E1961" s="63"/>
      <c r="F1961" s="63"/>
      <c r="G1961" s="63"/>
      <c r="H1961" s="63"/>
    </row>
    <row r="1962" spans="1:8">
      <c r="A1962" s="64"/>
      <c r="B1962" s="63"/>
      <c r="C1962" s="63"/>
      <c r="D1962" s="63"/>
      <c r="E1962" s="63"/>
      <c r="F1962" s="63"/>
      <c r="G1962" s="63"/>
      <c r="H1962" s="63"/>
    </row>
    <row r="1963" spans="1:8">
      <c r="A1963" s="64"/>
      <c r="B1963" s="63"/>
      <c r="C1963" s="63"/>
      <c r="D1963" s="63"/>
      <c r="E1963" s="63"/>
      <c r="F1963" s="63"/>
      <c r="G1963" s="63"/>
      <c r="H1963" s="63"/>
    </row>
    <row r="1964" spans="1:8">
      <c r="A1964" s="64"/>
      <c r="B1964" s="63"/>
      <c r="C1964" s="63"/>
      <c r="D1964" s="63"/>
      <c r="E1964" s="63"/>
      <c r="F1964" s="63"/>
      <c r="G1964" s="63"/>
      <c r="H1964" s="63"/>
    </row>
    <row r="1965" spans="1:8">
      <c r="A1965" s="64"/>
      <c r="B1965" s="63"/>
      <c r="C1965" s="63"/>
      <c r="D1965" s="63"/>
      <c r="E1965" s="63"/>
      <c r="F1965" s="63"/>
      <c r="G1965" s="63"/>
      <c r="H1965" s="63"/>
    </row>
    <row r="1966" spans="1:8">
      <c r="A1966" s="64"/>
      <c r="B1966" s="63"/>
      <c r="C1966" s="63"/>
      <c r="D1966" s="63"/>
      <c r="E1966" s="63"/>
      <c r="F1966" s="63"/>
      <c r="G1966" s="63"/>
      <c r="H1966" s="63"/>
    </row>
    <row r="1967" spans="1:8">
      <c r="A1967" s="64"/>
      <c r="B1967" s="63"/>
      <c r="C1967" s="63"/>
      <c r="D1967" s="63"/>
      <c r="E1967" s="63"/>
      <c r="F1967" s="63"/>
      <c r="G1967" s="63"/>
      <c r="H1967" s="63"/>
    </row>
    <row r="1968" spans="1:8">
      <c r="A1968" s="64"/>
      <c r="B1968" s="63"/>
      <c r="C1968" s="63"/>
      <c r="D1968" s="63"/>
      <c r="E1968" s="63"/>
      <c r="F1968" s="63"/>
      <c r="G1968" s="63"/>
      <c r="H1968" s="63"/>
    </row>
    <row r="1969" spans="1:8">
      <c r="A1969" s="64"/>
      <c r="B1969" s="63"/>
      <c r="C1969" s="63"/>
      <c r="D1969" s="63"/>
      <c r="E1969" s="63"/>
      <c r="F1969" s="63"/>
      <c r="G1969" s="63"/>
      <c r="H1969" s="63"/>
    </row>
    <row r="1970" spans="1:8">
      <c r="A1970" s="64"/>
      <c r="B1970" s="63"/>
      <c r="C1970" s="63"/>
      <c r="D1970" s="63"/>
      <c r="E1970" s="63"/>
      <c r="F1970" s="63"/>
      <c r="G1970" s="63"/>
      <c r="H1970" s="63"/>
    </row>
    <row r="1971" spans="1:8">
      <c r="A1971" s="64"/>
      <c r="B1971" s="63"/>
      <c r="C1971" s="63"/>
      <c r="D1971" s="63"/>
      <c r="E1971" s="63"/>
      <c r="F1971" s="63"/>
      <c r="G1971" s="63"/>
      <c r="H1971" s="63"/>
    </row>
    <row r="1972" spans="1:8">
      <c r="A1972" s="64"/>
      <c r="B1972" s="63"/>
      <c r="C1972" s="63"/>
      <c r="D1972" s="63"/>
      <c r="E1972" s="63"/>
      <c r="F1972" s="63"/>
      <c r="G1972" s="63"/>
      <c r="H1972" s="63"/>
    </row>
    <row r="1973" spans="1:8">
      <c r="A1973" s="64"/>
      <c r="B1973" s="63"/>
      <c r="C1973" s="63"/>
      <c r="D1973" s="63"/>
      <c r="E1973" s="63"/>
      <c r="F1973" s="63"/>
      <c r="G1973" s="63"/>
      <c r="H1973" s="63"/>
    </row>
    <row r="1974" spans="1:8">
      <c r="A1974" s="64"/>
      <c r="B1974" s="63"/>
      <c r="C1974" s="63"/>
      <c r="D1974" s="63"/>
      <c r="E1974" s="63"/>
      <c r="F1974" s="63"/>
      <c r="G1974" s="63"/>
      <c r="H1974" s="63"/>
    </row>
    <row r="1975" spans="1:8">
      <c r="A1975" s="64"/>
      <c r="B1975" s="63"/>
      <c r="C1975" s="63"/>
      <c r="D1975" s="63"/>
      <c r="E1975" s="63"/>
      <c r="F1975" s="63"/>
      <c r="G1975" s="63"/>
      <c r="H1975" s="63"/>
    </row>
    <row r="1976" spans="1:8">
      <c r="A1976" s="64"/>
      <c r="B1976" s="63"/>
      <c r="C1976" s="63"/>
      <c r="D1976" s="63"/>
      <c r="E1976" s="63"/>
      <c r="F1976" s="63"/>
      <c r="G1976" s="63"/>
      <c r="H1976" s="63"/>
    </row>
    <row r="1977" spans="1:8">
      <c r="A1977" s="64"/>
      <c r="B1977" s="63"/>
      <c r="C1977" s="63"/>
      <c r="D1977" s="63"/>
      <c r="E1977" s="63"/>
      <c r="F1977" s="63"/>
      <c r="G1977" s="63"/>
      <c r="H1977" s="63"/>
    </row>
    <row r="1978" spans="1:8">
      <c r="A1978" s="64"/>
      <c r="B1978" s="63"/>
      <c r="C1978" s="63"/>
      <c r="D1978" s="63"/>
      <c r="E1978" s="63"/>
      <c r="F1978" s="63"/>
      <c r="G1978" s="63"/>
      <c r="H1978" s="63"/>
    </row>
    <row r="1979" spans="1:8">
      <c r="A1979" s="64"/>
      <c r="B1979" s="63"/>
      <c r="C1979" s="63"/>
      <c r="D1979" s="63"/>
      <c r="E1979" s="63"/>
      <c r="F1979" s="63"/>
      <c r="G1979" s="63"/>
      <c r="H1979" s="63"/>
    </row>
    <row r="1980" spans="1:8">
      <c r="A1980" s="64"/>
      <c r="B1980" s="63"/>
      <c r="C1980" s="63"/>
      <c r="D1980" s="63"/>
      <c r="E1980" s="63"/>
      <c r="F1980" s="63"/>
      <c r="G1980" s="63"/>
      <c r="H1980" s="63"/>
    </row>
    <row r="1981" spans="1:8">
      <c r="A1981" s="64"/>
      <c r="B1981" s="63"/>
      <c r="C1981" s="63"/>
      <c r="D1981" s="63"/>
      <c r="E1981" s="63"/>
      <c r="F1981" s="63"/>
      <c r="G1981" s="63"/>
      <c r="H1981" s="63"/>
    </row>
    <row r="1982" spans="1:8">
      <c r="A1982" s="64"/>
      <c r="B1982" s="63"/>
      <c r="C1982" s="63"/>
      <c r="D1982" s="63"/>
      <c r="E1982" s="63"/>
      <c r="F1982" s="63"/>
      <c r="G1982" s="63"/>
      <c r="H1982" s="63"/>
    </row>
    <row r="1983" spans="1:8">
      <c r="A1983" s="64"/>
      <c r="B1983" s="63"/>
      <c r="C1983" s="63"/>
      <c r="D1983" s="63"/>
      <c r="E1983" s="63"/>
      <c r="F1983" s="63"/>
      <c r="G1983" s="63"/>
      <c r="H1983" s="63"/>
    </row>
    <row r="1984" spans="1:8">
      <c r="A1984" s="64"/>
      <c r="B1984" s="63"/>
      <c r="C1984" s="63"/>
      <c r="D1984" s="63"/>
      <c r="E1984" s="63"/>
      <c r="F1984" s="63"/>
      <c r="G1984" s="63"/>
      <c r="H1984" s="63"/>
    </row>
    <row r="1985" spans="1:8">
      <c r="A1985" s="64"/>
      <c r="B1985" s="63"/>
      <c r="C1985" s="63"/>
      <c r="D1985" s="63"/>
      <c r="E1985" s="63"/>
      <c r="F1985" s="63"/>
      <c r="G1985" s="63"/>
      <c r="H1985" s="63"/>
    </row>
    <row r="1986" spans="1:8">
      <c r="A1986" s="64"/>
      <c r="B1986" s="63"/>
      <c r="C1986" s="63"/>
      <c r="D1986" s="63"/>
      <c r="E1986" s="63"/>
      <c r="F1986" s="63"/>
      <c r="G1986" s="63"/>
      <c r="H1986" s="63"/>
    </row>
    <row r="1987" spans="1:8">
      <c r="A1987" s="64"/>
      <c r="B1987" s="63"/>
      <c r="C1987" s="63"/>
      <c r="D1987" s="63"/>
      <c r="E1987" s="63"/>
      <c r="F1987" s="63"/>
      <c r="G1987" s="63"/>
      <c r="H1987" s="63"/>
    </row>
    <row r="1988" spans="1:8">
      <c r="A1988" s="64"/>
      <c r="B1988" s="63"/>
      <c r="C1988" s="63"/>
      <c r="D1988" s="63"/>
      <c r="E1988" s="63"/>
      <c r="F1988" s="63"/>
      <c r="G1988" s="63"/>
      <c r="H1988" s="63"/>
    </row>
    <row r="1989" spans="1:8">
      <c r="A1989" s="64"/>
      <c r="B1989" s="63"/>
      <c r="C1989" s="63"/>
      <c r="D1989" s="63"/>
      <c r="E1989" s="63"/>
      <c r="F1989" s="63"/>
      <c r="G1989" s="63"/>
      <c r="H1989" s="63"/>
    </row>
    <row r="1990" spans="1:8">
      <c r="A1990" s="64"/>
      <c r="B1990" s="63"/>
      <c r="C1990" s="63"/>
      <c r="D1990" s="63"/>
      <c r="E1990" s="63"/>
      <c r="F1990" s="63"/>
      <c r="G1990" s="63"/>
      <c r="H1990" s="63"/>
    </row>
    <row r="1991" spans="1:8">
      <c r="A1991" s="64"/>
      <c r="B1991" s="63"/>
      <c r="C1991" s="63"/>
      <c r="D1991" s="63"/>
      <c r="E1991" s="63"/>
      <c r="F1991" s="63"/>
      <c r="G1991" s="63"/>
      <c r="H1991" s="63"/>
    </row>
    <row r="1992" spans="1:8">
      <c r="A1992" s="64"/>
      <c r="B1992" s="63"/>
      <c r="C1992" s="63"/>
      <c r="D1992" s="63"/>
      <c r="E1992" s="63"/>
      <c r="F1992" s="63"/>
      <c r="G1992" s="63"/>
      <c r="H1992" s="63"/>
    </row>
    <row r="1993" spans="1:8">
      <c r="A1993" s="64"/>
      <c r="B1993" s="63"/>
      <c r="C1993" s="63"/>
      <c r="D1993" s="63"/>
      <c r="E1993" s="63"/>
      <c r="F1993" s="63"/>
      <c r="G1993" s="63"/>
      <c r="H1993" s="63"/>
    </row>
    <row r="1994" spans="1:8">
      <c r="A1994" s="64"/>
      <c r="B1994" s="63"/>
      <c r="C1994" s="63"/>
      <c r="D1994" s="63"/>
      <c r="E1994" s="63"/>
      <c r="F1994" s="63"/>
      <c r="G1994" s="63"/>
      <c r="H1994" s="63"/>
    </row>
    <row r="1995" spans="1:8">
      <c r="A1995" s="64"/>
      <c r="B1995" s="63"/>
      <c r="C1995" s="63"/>
      <c r="D1995" s="63"/>
      <c r="E1995" s="63"/>
      <c r="F1995" s="63"/>
      <c r="G1995" s="63"/>
      <c r="H1995" s="63"/>
    </row>
    <row r="1996" spans="1:8">
      <c r="A1996" s="64"/>
      <c r="B1996" s="63"/>
      <c r="C1996" s="63"/>
      <c r="D1996" s="63"/>
      <c r="E1996" s="63"/>
      <c r="F1996" s="63"/>
      <c r="G1996" s="63"/>
      <c r="H1996" s="63"/>
    </row>
    <row r="1997" spans="1:8">
      <c r="A1997" s="64"/>
      <c r="B1997" s="63"/>
      <c r="C1997" s="63"/>
      <c r="D1997" s="63"/>
      <c r="E1997" s="63"/>
      <c r="F1997" s="63"/>
      <c r="G1997" s="63"/>
      <c r="H1997" s="63"/>
    </row>
    <row r="1998" spans="1:8">
      <c r="A1998" s="64"/>
      <c r="B1998" s="63"/>
      <c r="C1998" s="63"/>
      <c r="D1998" s="63"/>
      <c r="E1998" s="63"/>
      <c r="F1998" s="63"/>
      <c r="G1998" s="63"/>
      <c r="H1998" s="63"/>
    </row>
    <row r="1999" spans="1:8">
      <c r="A1999" s="64"/>
      <c r="B1999" s="63"/>
      <c r="C1999" s="63"/>
      <c r="D1999" s="63"/>
      <c r="E1999" s="63"/>
      <c r="F1999" s="63"/>
      <c r="G1999" s="63"/>
      <c r="H1999" s="63"/>
    </row>
    <row r="2000" spans="1:8">
      <c r="A2000" s="64"/>
      <c r="B2000" s="63"/>
      <c r="C2000" s="63"/>
      <c r="D2000" s="63"/>
      <c r="E2000" s="63"/>
      <c r="F2000" s="63"/>
      <c r="G2000" s="63"/>
      <c r="H2000" s="63"/>
    </row>
    <row r="2001" spans="1:8">
      <c r="A2001" s="64"/>
      <c r="B2001" s="63"/>
      <c r="C2001" s="63"/>
      <c r="D2001" s="63"/>
      <c r="E2001" s="63"/>
      <c r="F2001" s="63"/>
      <c r="G2001" s="63"/>
      <c r="H2001" s="63"/>
    </row>
    <row r="2002" spans="1:8">
      <c r="A2002" s="64"/>
      <c r="B2002" s="63"/>
      <c r="C2002" s="63"/>
      <c r="D2002" s="63"/>
      <c r="E2002" s="63"/>
      <c r="F2002" s="63"/>
      <c r="G2002" s="63"/>
      <c r="H2002" s="63"/>
    </row>
    <row r="2003" spans="1:8">
      <c r="A2003" s="64"/>
      <c r="B2003" s="63"/>
      <c r="C2003" s="63"/>
      <c r="D2003" s="63"/>
      <c r="E2003" s="63"/>
      <c r="F2003" s="63"/>
      <c r="G2003" s="63"/>
      <c r="H2003" s="63"/>
    </row>
    <row r="2004" spans="1:8">
      <c r="A2004" s="64"/>
      <c r="B2004" s="63"/>
      <c r="C2004" s="63"/>
      <c r="D2004" s="63"/>
      <c r="E2004" s="63"/>
      <c r="F2004" s="63"/>
      <c r="G2004" s="63"/>
      <c r="H2004" s="63"/>
    </row>
    <row r="2005" spans="1:8">
      <c r="A2005" s="64"/>
      <c r="B2005" s="63"/>
      <c r="C2005" s="63"/>
      <c r="D2005" s="63"/>
      <c r="E2005" s="63"/>
      <c r="F2005" s="63"/>
      <c r="G2005" s="63"/>
      <c r="H2005" s="63"/>
    </row>
    <row r="2006" spans="1:8">
      <c r="A2006" s="64"/>
      <c r="B2006" s="63"/>
      <c r="C2006" s="63"/>
      <c r="D2006" s="63"/>
      <c r="E2006" s="63"/>
      <c r="F2006" s="63"/>
      <c r="G2006" s="63"/>
      <c r="H2006" s="63"/>
    </row>
    <row r="2007" spans="1:8">
      <c r="A2007" s="64"/>
      <c r="B2007" s="63"/>
      <c r="C2007" s="63"/>
      <c r="D2007" s="63"/>
      <c r="E2007" s="63"/>
      <c r="F2007" s="63"/>
      <c r="G2007" s="63"/>
      <c r="H2007" s="63"/>
    </row>
    <row r="2008" spans="1:8">
      <c r="A2008" s="64"/>
      <c r="B2008" s="63"/>
      <c r="C2008" s="63"/>
      <c r="D2008" s="63"/>
      <c r="E2008" s="63"/>
      <c r="F2008" s="63"/>
      <c r="G2008" s="63"/>
      <c r="H2008" s="63"/>
    </row>
    <row r="2009" spans="1:8">
      <c r="A2009" s="64"/>
      <c r="B2009" s="63"/>
      <c r="C2009" s="63"/>
      <c r="D2009" s="63"/>
      <c r="E2009" s="63"/>
      <c r="F2009" s="63"/>
      <c r="G2009" s="63"/>
      <c r="H2009" s="63"/>
    </row>
    <row r="2010" spans="1:8">
      <c r="A2010" s="64"/>
      <c r="B2010" s="63"/>
      <c r="C2010" s="63"/>
      <c r="D2010" s="63"/>
      <c r="E2010" s="63"/>
      <c r="F2010" s="63"/>
      <c r="G2010" s="63"/>
      <c r="H2010" s="63"/>
    </row>
    <row r="2011" spans="1:8">
      <c r="A2011" s="64"/>
      <c r="B2011" s="63"/>
      <c r="C2011" s="63"/>
      <c r="D2011" s="63"/>
      <c r="E2011" s="63"/>
      <c r="F2011" s="63"/>
      <c r="G2011" s="63"/>
      <c r="H2011" s="63"/>
    </row>
    <row r="2012" spans="1:8">
      <c r="A2012" s="64"/>
      <c r="B2012" s="63"/>
      <c r="C2012" s="63"/>
      <c r="D2012" s="63"/>
      <c r="E2012" s="63"/>
      <c r="F2012" s="63"/>
      <c r="G2012" s="63"/>
      <c r="H2012" s="63"/>
    </row>
    <row r="2013" spans="1:8">
      <c r="A2013" s="64"/>
      <c r="B2013" s="63"/>
      <c r="C2013" s="63"/>
      <c r="D2013" s="63"/>
      <c r="E2013" s="63"/>
      <c r="F2013" s="63"/>
      <c r="G2013" s="63"/>
      <c r="H2013" s="63"/>
    </row>
    <row r="2014" spans="1:8">
      <c r="A2014" s="64"/>
      <c r="B2014" s="63"/>
      <c r="C2014" s="63"/>
      <c r="D2014" s="63"/>
      <c r="E2014" s="63"/>
      <c r="F2014" s="63"/>
      <c r="G2014" s="63"/>
      <c r="H2014" s="63"/>
    </row>
    <row r="2015" spans="1:8">
      <c r="A2015" s="64"/>
      <c r="B2015" s="63"/>
      <c r="C2015" s="63"/>
      <c r="D2015" s="63"/>
      <c r="E2015" s="63"/>
      <c r="F2015" s="63"/>
      <c r="G2015" s="63"/>
      <c r="H2015" s="63"/>
    </row>
    <row r="2016" spans="1:8">
      <c r="A2016" s="64"/>
      <c r="B2016" s="63"/>
      <c r="C2016" s="63"/>
      <c r="D2016" s="63"/>
      <c r="E2016" s="63"/>
      <c r="F2016" s="63"/>
      <c r="G2016" s="63"/>
      <c r="H2016" s="63"/>
    </row>
    <row r="2017" spans="1:8">
      <c r="A2017" s="64"/>
      <c r="B2017" s="63"/>
      <c r="C2017" s="63"/>
      <c r="D2017" s="63"/>
      <c r="E2017" s="63"/>
      <c r="F2017" s="63"/>
      <c r="G2017" s="63"/>
      <c r="H2017" s="63"/>
    </row>
    <row r="2018" spans="1:8">
      <c r="A2018" s="64"/>
      <c r="B2018" s="63"/>
      <c r="C2018" s="63"/>
      <c r="D2018" s="63"/>
      <c r="E2018" s="63"/>
      <c r="F2018" s="63"/>
      <c r="G2018" s="63"/>
      <c r="H2018" s="63"/>
    </row>
    <row r="2019" spans="1:8">
      <c r="A2019" s="64"/>
      <c r="B2019" s="63"/>
      <c r="C2019" s="63"/>
      <c r="D2019" s="63"/>
      <c r="E2019" s="63"/>
      <c r="F2019" s="63"/>
      <c r="G2019" s="63"/>
      <c r="H2019" s="63"/>
    </row>
    <row r="2020" spans="1:8">
      <c r="A2020" s="64"/>
      <c r="B2020" s="63"/>
      <c r="C2020" s="63"/>
      <c r="D2020" s="63"/>
      <c r="E2020" s="63"/>
      <c r="F2020" s="63"/>
      <c r="G2020" s="63"/>
      <c r="H2020" s="63"/>
    </row>
    <row r="2021" spans="1:8">
      <c r="A2021" s="64"/>
      <c r="B2021" s="63"/>
      <c r="C2021" s="63"/>
      <c r="D2021" s="63"/>
      <c r="E2021" s="63"/>
      <c r="F2021" s="63"/>
      <c r="G2021" s="63"/>
      <c r="H2021" s="63"/>
    </row>
    <row r="2022" spans="1:8">
      <c r="A2022" s="64"/>
      <c r="B2022" s="63"/>
      <c r="C2022" s="63"/>
      <c r="D2022" s="63"/>
      <c r="E2022" s="63"/>
      <c r="F2022" s="63"/>
      <c r="G2022" s="63"/>
      <c r="H2022" s="63"/>
    </row>
    <row r="2023" spans="1:8">
      <c r="A2023" s="64"/>
      <c r="B2023" s="63"/>
      <c r="C2023" s="63"/>
      <c r="D2023" s="63"/>
      <c r="E2023" s="63"/>
      <c r="F2023" s="63"/>
      <c r="G2023" s="63"/>
      <c r="H2023" s="63"/>
    </row>
    <row r="2024" spans="1:8">
      <c r="A2024" s="64"/>
      <c r="B2024" s="63"/>
      <c r="C2024" s="63"/>
      <c r="D2024" s="63"/>
      <c r="E2024" s="63"/>
      <c r="F2024" s="63"/>
      <c r="G2024" s="63"/>
      <c r="H2024" s="63"/>
    </row>
    <row r="2025" spans="1:8">
      <c r="A2025" s="64"/>
      <c r="B2025" s="63"/>
      <c r="C2025" s="63"/>
      <c r="D2025" s="63"/>
      <c r="E2025" s="63"/>
      <c r="F2025" s="63"/>
      <c r="G2025" s="63"/>
      <c r="H2025" s="63"/>
    </row>
    <row r="2026" spans="1:8">
      <c r="A2026" s="64"/>
      <c r="B2026" s="63"/>
      <c r="C2026" s="63"/>
      <c r="D2026" s="63"/>
      <c r="E2026" s="63"/>
      <c r="F2026" s="63"/>
      <c r="G2026" s="63"/>
      <c r="H2026" s="63"/>
    </row>
    <row r="2027" spans="1:8">
      <c r="A2027" s="64"/>
      <c r="B2027" s="63"/>
      <c r="C2027" s="63"/>
      <c r="D2027" s="63"/>
      <c r="E2027" s="63"/>
      <c r="F2027" s="63"/>
      <c r="G2027" s="63"/>
      <c r="H2027" s="63"/>
    </row>
    <row r="2028" spans="1:8">
      <c r="A2028" s="64"/>
      <c r="B2028" s="63"/>
      <c r="C2028" s="63"/>
      <c r="D2028" s="63"/>
      <c r="E2028" s="63"/>
      <c r="F2028" s="63"/>
      <c r="G2028" s="63"/>
      <c r="H2028" s="63"/>
    </row>
    <row r="2029" spans="1:8">
      <c r="A2029" s="64"/>
      <c r="B2029" s="63"/>
      <c r="C2029" s="63"/>
      <c r="D2029" s="63"/>
      <c r="E2029" s="63"/>
      <c r="F2029" s="63"/>
      <c r="G2029" s="63"/>
      <c r="H2029" s="63"/>
    </row>
    <row r="2030" spans="1:8">
      <c r="A2030" s="64"/>
      <c r="B2030" s="63"/>
      <c r="C2030" s="63"/>
      <c r="D2030" s="63"/>
      <c r="E2030" s="63"/>
      <c r="F2030" s="63"/>
      <c r="G2030" s="63"/>
      <c r="H2030" s="63"/>
    </row>
    <row r="2031" spans="1:8">
      <c r="A2031" s="64"/>
      <c r="B2031" s="63"/>
      <c r="C2031" s="63"/>
      <c r="D2031" s="63"/>
      <c r="E2031" s="63"/>
      <c r="F2031" s="63"/>
      <c r="G2031" s="63"/>
      <c r="H2031" s="63"/>
    </row>
    <row r="2032" spans="1:8">
      <c r="A2032" s="64"/>
      <c r="B2032" s="63"/>
      <c r="C2032" s="63"/>
      <c r="D2032" s="63"/>
      <c r="E2032" s="63"/>
      <c r="F2032" s="63"/>
      <c r="G2032" s="63"/>
      <c r="H2032" s="63"/>
    </row>
    <row r="2033" spans="1:8">
      <c r="A2033" s="64"/>
      <c r="B2033" s="63"/>
      <c r="C2033" s="63"/>
      <c r="D2033" s="63"/>
      <c r="E2033" s="63"/>
      <c r="F2033" s="63"/>
      <c r="G2033" s="63"/>
      <c r="H2033" s="63"/>
    </row>
    <row r="2034" spans="1:8">
      <c r="A2034" s="64"/>
      <c r="B2034" s="63"/>
      <c r="C2034" s="63"/>
      <c r="D2034" s="63"/>
      <c r="E2034" s="63"/>
      <c r="F2034" s="63"/>
      <c r="G2034" s="63"/>
      <c r="H2034" s="63"/>
    </row>
    <row r="2035" spans="1:8">
      <c r="A2035" s="64"/>
      <c r="B2035" s="63"/>
      <c r="C2035" s="63"/>
      <c r="D2035" s="63"/>
      <c r="E2035" s="63"/>
      <c r="F2035" s="63"/>
      <c r="G2035" s="63"/>
      <c r="H2035" s="63"/>
    </row>
    <row r="2036" spans="1:8">
      <c r="A2036" s="64"/>
      <c r="B2036" s="63"/>
      <c r="C2036" s="63"/>
      <c r="D2036" s="63"/>
      <c r="E2036" s="63"/>
      <c r="F2036" s="63"/>
      <c r="G2036" s="63"/>
      <c r="H2036" s="63"/>
    </row>
    <row r="2037" spans="1:8">
      <c r="A2037" s="64"/>
      <c r="B2037" s="63"/>
      <c r="C2037" s="63"/>
      <c r="D2037" s="63"/>
      <c r="E2037" s="63"/>
      <c r="F2037" s="63"/>
      <c r="G2037" s="63"/>
      <c r="H2037" s="63"/>
    </row>
    <row r="2038" spans="1:8">
      <c r="A2038" s="64"/>
      <c r="B2038" s="63"/>
      <c r="C2038" s="63"/>
      <c r="D2038" s="63"/>
      <c r="E2038" s="63"/>
      <c r="F2038" s="63"/>
      <c r="G2038" s="63"/>
      <c r="H2038" s="63"/>
    </row>
    <row r="2039" spans="1:8">
      <c r="A2039" s="64"/>
      <c r="B2039" s="63"/>
      <c r="C2039" s="63"/>
      <c r="D2039" s="63"/>
      <c r="E2039" s="63"/>
      <c r="F2039" s="63"/>
      <c r="G2039" s="63"/>
      <c r="H2039" s="63"/>
    </row>
    <row r="2040" spans="1:8">
      <c r="A2040" s="64"/>
      <c r="B2040" s="63"/>
      <c r="C2040" s="63"/>
      <c r="D2040" s="63"/>
      <c r="E2040" s="63"/>
      <c r="F2040" s="63"/>
      <c r="G2040" s="63"/>
      <c r="H2040" s="63"/>
    </row>
    <row r="2041" spans="1:8">
      <c r="A2041" s="64"/>
      <c r="B2041" s="63"/>
      <c r="C2041" s="63"/>
      <c r="D2041" s="63"/>
      <c r="E2041" s="63"/>
      <c r="F2041" s="63"/>
      <c r="G2041" s="63"/>
      <c r="H2041" s="63"/>
    </row>
    <row r="2042" spans="1:8">
      <c r="A2042" s="64"/>
      <c r="B2042" s="63"/>
      <c r="C2042" s="63"/>
      <c r="D2042" s="63"/>
      <c r="E2042" s="63"/>
      <c r="F2042" s="63"/>
      <c r="G2042" s="63"/>
      <c r="H2042" s="63"/>
    </row>
    <row r="2043" spans="1:8">
      <c r="A2043" s="64"/>
      <c r="B2043" s="63"/>
      <c r="C2043" s="63"/>
      <c r="D2043" s="63"/>
      <c r="E2043" s="63"/>
      <c r="F2043" s="63"/>
      <c r="G2043" s="63"/>
      <c r="H2043" s="63"/>
    </row>
    <row r="2044" spans="1:8">
      <c r="A2044" s="64"/>
      <c r="B2044" s="63"/>
      <c r="C2044" s="63"/>
      <c r="D2044" s="63"/>
      <c r="E2044" s="63"/>
      <c r="F2044" s="63"/>
      <c r="G2044" s="63"/>
      <c r="H2044" s="63"/>
    </row>
    <row r="2045" spans="1:8">
      <c r="A2045" s="64"/>
      <c r="B2045" s="63"/>
      <c r="C2045" s="63"/>
      <c r="D2045" s="63"/>
      <c r="E2045" s="63"/>
      <c r="F2045" s="63"/>
      <c r="G2045" s="63"/>
      <c r="H2045" s="63"/>
    </row>
    <row r="2046" spans="1:8">
      <c r="A2046" s="64"/>
      <c r="B2046" s="63"/>
      <c r="C2046" s="63"/>
      <c r="D2046" s="63"/>
      <c r="E2046" s="63"/>
      <c r="F2046" s="63"/>
      <c r="G2046" s="63"/>
      <c r="H2046" s="63"/>
    </row>
    <row r="2047" spans="1:8">
      <c r="A2047" s="64"/>
      <c r="B2047" s="63"/>
      <c r="C2047" s="63"/>
      <c r="D2047" s="63"/>
      <c r="E2047" s="63"/>
      <c r="F2047" s="63"/>
      <c r="G2047" s="63"/>
      <c r="H2047" s="63"/>
    </row>
    <row r="2048" spans="1:8">
      <c r="A2048" s="64"/>
      <c r="B2048" s="63"/>
      <c r="C2048" s="63"/>
      <c r="D2048" s="63"/>
      <c r="E2048" s="63"/>
      <c r="F2048" s="63"/>
      <c r="G2048" s="63"/>
      <c r="H2048" s="63"/>
    </row>
    <row r="2049" spans="1:8">
      <c r="A2049" s="64"/>
      <c r="B2049" s="63"/>
      <c r="C2049" s="63"/>
      <c r="D2049" s="63"/>
      <c r="E2049" s="63"/>
      <c r="F2049" s="63"/>
      <c r="G2049" s="63"/>
      <c r="H2049" s="63"/>
    </row>
    <row r="2050" spans="1:8">
      <c r="A2050" s="64"/>
      <c r="B2050" s="63"/>
      <c r="C2050" s="63"/>
      <c r="D2050" s="63"/>
      <c r="E2050" s="63"/>
      <c r="F2050" s="63"/>
      <c r="G2050" s="63"/>
      <c r="H2050" s="63"/>
    </row>
    <row r="2051" spans="1:8">
      <c r="A2051" s="64"/>
      <c r="B2051" s="63"/>
      <c r="C2051" s="63"/>
      <c r="D2051" s="63"/>
      <c r="E2051" s="63"/>
      <c r="F2051" s="63"/>
      <c r="G2051" s="63"/>
      <c r="H2051" s="63"/>
    </row>
    <row r="2052" spans="1:8">
      <c r="A2052" s="64"/>
      <c r="B2052" s="63"/>
      <c r="C2052" s="63"/>
      <c r="D2052" s="63"/>
      <c r="E2052" s="63"/>
      <c r="F2052" s="63"/>
      <c r="G2052" s="63"/>
      <c r="H2052" s="63"/>
    </row>
    <row r="2053" spans="1:8">
      <c r="A2053" s="64"/>
      <c r="B2053" s="63"/>
      <c r="C2053" s="63"/>
      <c r="D2053" s="63"/>
      <c r="E2053" s="63"/>
      <c r="F2053" s="63"/>
      <c r="G2053" s="63"/>
      <c r="H2053" s="63"/>
    </row>
    <row r="2054" spans="1:8">
      <c r="A2054" s="64"/>
      <c r="B2054" s="63"/>
      <c r="C2054" s="63"/>
      <c r="D2054" s="63"/>
      <c r="E2054" s="63"/>
      <c r="F2054" s="63"/>
      <c r="G2054" s="63"/>
      <c r="H2054" s="63"/>
    </row>
    <row r="2055" spans="1:8">
      <c r="A2055" s="64"/>
      <c r="B2055" s="63"/>
      <c r="C2055" s="63"/>
      <c r="D2055" s="63"/>
      <c r="E2055" s="63"/>
      <c r="F2055" s="63"/>
      <c r="G2055" s="63"/>
      <c r="H2055" s="63"/>
    </row>
    <row r="2056" spans="1:8">
      <c r="A2056" s="64"/>
      <c r="B2056" s="63"/>
      <c r="C2056" s="63"/>
      <c r="D2056" s="63"/>
      <c r="E2056" s="63"/>
      <c r="F2056" s="63"/>
      <c r="G2056" s="63"/>
      <c r="H2056" s="63"/>
    </row>
    <row r="2057" spans="1:8">
      <c r="A2057" s="64"/>
      <c r="B2057" s="63"/>
      <c r="C2057" s="63"/>
      <c r="D2057" s="63"/>
      <c r="E2057" s="63"/>
      <c r="F2057" s="63"/>
      <c r="G2057" s="63"/>
      <c r="H2057" s="63"/>
    </row>
    <row r="2058" spans="1:8">
      <c r="A2058" s="64"/>
      <c r="B2058" s="63"/>
      <c r="C2058" s="63"/>
      <c r="D2058" s="63"/>
      <c r="E2058" s="63"/>
      <c r="F2058" s="63"/>
      <c r="G2058" s="63"/>
      <c r="H2058" s="63"/>
    </row>
    <row r="2059" spans="1:8">
      <c r="A2059" s="64"/>
      <c r="B2059" s="63"/>
      <c r="C2059" s="63"/>
      <c r="D2059" s="63"/>
      <c r="E2059" s="63"/>
      <c r="F2059" s="63"/>
      <c r="G2059" s="63"/>
      <c r="H2059" s="63"/>
    </row>
    <row r="2060" spans="1:8">
      <c r="A2060" s="64"/>
      <c r="B2060" s="63"/>
      <c r="C2060" s="63"/>
      <c r="D2060" s="63"/>
      <c r="E2060" s="63"/>
      <c r="F2060" s="63"/>
      <c r="G2060" s="63"/>
      <c r="H2060" s="63"/>
    </row>
    <row r="2061" spans="1:8">
      <c r="A2061" s="64"/>
      <c r="B2061" s="63"/>
      <c r="C2061" s="63"/>
      <c r="D2061" s="63"/>
      <c r="E2061" s="63"/>
      <c r="F2061" s="63"/>
      <c r="G2061" s="63"/>
      <c r="H2061" s="63"/>
    </row>
    <row r="2062" spans="1:8">
      <c r="A2062" s="64"/>
      <c r="B2062" s="63"/>
      <c r="C2062" s="63"/>
      <c r="D2062" s="63"/>
      <c r="E2062" s="63"/>
      <c r="F2062" s="63"/>
      <c r="G2062" s="63"/>
      <c r="H2062" s="63"/>
    </row>
    <row r="2063" spans="1:8">
      <c r="A2063" s="64"/>
      <c r="B2063" s="63"/>
      <c r="C2063" s="63"/>
      <c r="D2063" s="63"/>
      <c r="E2063" s="63"/>
      <c r="F2063" s="63"/>
      <c r="G2063" s="63"/>
      <c r="H2063" s="63"/>
    </row>
    <row r="2064" spans="1:8">
      <c r="A2064" s="64"/>
      <c r="B2064" s="63"/>
      <c r="C2064" s="63"/>
      <c r="D2064" s="63"/>
      <c r="E2064" s="63"/>
      <c r="F2064" s="63"/>
      <c r="G2064" s="63"/>
      <c r="H2064" s="63"/>
    </row>
    <row r="2065" spans="1:8">
      <c r="A2065" s="64"/>
      <c r="B2065" s="63"/>
      <c r="C2065" s="63"/>
      <c r="D2065" s="63"/>
      <c r="E2065" s="63"/>
      <c r="F2065" s="63"/>
      <c r="G2065" s="63"/>
      <c r="H2065" s="63"/>
    </row>
    <row r="2066" spans="1:8">
      <c r="A2066" s="64"/>
      <c r="B2066" s="63"/>
      <c r="C2066" s="63"/>
      <c r="D2066" s="63"/>
      <c r="E2066" s="63"/>
      <c r="F2066" s="63"/>
      <c r="G2066" s="63"/>
      <c r="H2066" s="63"/>
    </row>
    <row r="2067" spans="1:8">
      <c r="A2067" s="64"/>
      <c r="B2067" s="63"/>
      <c r="C2067" s="63"/>
      <c r="D2067" s="63"/>
      <c r="E2067" s="63"/>
      <c r="F2067" s="63"/>
      <c r="G2067" s="63"/>
      <c r="H2067" s="63"/>
    </row>
    <row r="2068" spans="1:8">
      <c r="A2068" s="64"/>
      <c r="B2068" s="63"/>
      <c r="C2068" s="63"/>
      <c r="D2068" s="63"/>
      <c r="E2068" s="63"/>
      <c r="F2068" s="63"/>
      <c r="G2068" s="63"/>
      <c r="H2068" s="63"/>
    </row>
    <row r="2069" spans="1:8">
      <c r="A2069" s="64"/>
      <c r="B2069" s="63"/>
      <c r="C2069" s="63"/>
      <c r="D2069" s="63"/>
      <c r="E2069" s="63"/>
      <c r="F2069" s="63"/>
      <c r="G2069" s="63"/>
      <c r="H2069" s="63"/>
    </row>
    <row r="2070" spans="1:8">
      <c r="A2070" s="64"/>
      <c r="B2070" s="63"/>
      <c r="C2070" s="63"/>
      <c r="D2070" s="63"/>
      <c r="E2070" s="63"/>
      <c r="F2070" s="63"/>
      <c r="G2070" s="63"/>
      <c r="H2070" s="63"/>
    </row>
    <row r="2071" spans="1:8">
      <c r="A2071" s="64"/>
      <c r="B2071" s="63"/>
      <c r="C2071" s="63"/>
      <c r="D2071" s="63"/>
      <c r="E2071" s="63"/>
      <c r="F2071" s="63"/>
      <c r="G2071" s="63"/>
      <c r="H2071" s="63"/>
    </row>
    <row r="2072" spans="1:8">
      <c r="A2072" s="64"/>
      <c r="B2072" s="63"/>
      <c r="C2072" s="63"/>
      <c r="D2072" s="63"/>
      <c r="E2072" s="63"/>
      <c r="F2072" s="63"/>
      <c r="G2072" s="63"/>
      <c r="H2072" s="63"/>
    </row>
    <row r="2073" spans="1:8">
      <c r="A2073" s="64"/>
      <c r="B2073" s="63"/>
      <c r="C2073" s="63"/>
      <c r="D2073" s="63"/>
      <c r="E2073" s="63"/>
      <c r="F2073" s="63"/>
      <c r="G2073" s="63"/>
      <c r="H2073" s="63"/>
    </row>
    <row r="2074" spans="1:8">
      <c r="A2074" s="64"/>
      <c r="B2074" s="63"/>
      <c r="C2074" s="63"/>
      <c r="D2074" s="63"/>
      <c r="E2074" s="63"/>
      <c r="F2074" s="63"/>
      <c r="G2074" s="63"/>
      <c r="H2074" s="63"/>
    </row>
    <row r="2075" spans="1:8">
      <c r="A2075" s="64"/>
      <c r="B2075" s="63"/>
      <c r="C2075" s="63"/>
      <c r="D2075" s="63"/>
      <c r="E2075" s="63"/>
      <c r="F2075" s="63"/>
      <c r="G2075" s="63"/>
      <c r="H2075" s="63"/>
    </row>
    <row r="2076" spans="1:8">
      <c r="A2076" s="64"/>
      <c r="B2076" s="63"/>
      <c r="C2076" s="63"/>
      <c r="D2076" s="63"/>
      <c r="E2076" s="63"/>
      <c r="F2076" s="63"/>
      <c r="G2076" s="63"/>
      <c r="H2076" s="63"/>
    </row>
    <row r="2077" spans="1:8">
      <c r="A2077" s="64"/>
      <c r="B2077" s="63"/>
      <c r="C2077" s="63"/>
      <c r="D2077" s="63"/>
      <c r="E2077" s="63"/>
      <c r="F2077" s="63"/>
      <c r="G2077" s="63"/>
      <c r="H2077" s="63"/>
    </row>
    <row r="2078" spans="1:8">
      <c r="A2078" s="64"/>
      <c r="B2078" s="63"/>
      <c r="C2078" s="63"/>
      <c r="D2078" s="63"/>
      <c r="E2078" s="63"/>
      <c r="F2078" s="63"/>
      <c r="G2078" s="63"/>
      <c r="H2078" s="63"/>
    </row>
    <row r="2079" spans="1:8">
      <c r="A2079" s="64"/>
      <c r="B2079" s="63"/>
      <c r="C2079" s="63"/>
      <c r="D2079" s="63"/>
      <c r="E2079" s="63"/>
      <c r="F2079" s="63"/>
      <c r="G2079" s="63"/>
      <c r="H2079" s="63"/>
    </row>
    <row r="2080" spans="1:8">
      <c r="A2080" s="64"/>
      <c r="B2080" s="63"/>
      <c r="C2080" s="63"/>
      <c r="D2080" s="63"/>
      <c r="E2080" s="63"/>
      <c r="F2080" s="63"/>
      <c r="G2080" s="63"/>
      <c r="H2080" s="63"/>
    </row>
    <row r="2081" spans="1:8">
      <c r="A2081" s="64"/>
      <c r="B2081" s="63"/>
      <c r="C2081" s="63"/>
      <c r="D2081" s="63"/>
      <c r="E2081" s="63"/>
      <c r="F2081" s="63"/>
      <c r="G2081" s="63"/>
      <c r="H2081" s="63"/>
    </row>
    <row r="2082" spans="1:8">
      <c r="A2082" s="64"/>
      <c r="B2082" s="63"/>
      <c r="C2082" s="63"/>
      <c r="D2082" s="63"/>
      <c r="E2082" s="63"/>
      <c r="F2082" s="63"/>
      <c r="G2082" s="63"/>
      <c r="H2082" s="63"/>
    </row>
    <row r="2083" spans="1:8">
      <c r="A2083" s="64"/>
      <c r="B2083" s="63"/>
      <c r="C2083" s="63"/>
      <c r="D2083" s="63"/>
      <c r="E2083" s="63"/>
      <c r="F2083" s="63"/>
      <c r="G2083" s="63"/>
      <c r="H2083" s="63"/>
    </row>
    <row r="2084" spans="1:8">
      <c r="A2084" s="64"/>
      <c r="B2084" s="63"/>
      <c r="C2084" s="63"/>
      <c r="D2084" s="63"/>
      <c r="E2084" s="63"/>
      <c r="F2084" s="63"/>
      <c r="G2084" s="63"/>
      <c r="H2084" s="63"/>
    </row>
    <row r="2085" spans="1:8">
      <c r="A2085" s="64"/>
      <c r="B2085" s="63"/>
      <c r="C2085" s="63"/>
      <c r="D2085" s="63"/>
      <c r="E2085" s="63"/>
      <c r="F2085" s="63"/>
      <c r="G2085" s="63"/>
      <c r="H2085" s="63"/>
    </row>
    <row r="2086" spans="1:8">
      <c r="A2086" s="64"/>
      <c r="B2086" s="63"/>
      <c r="C2086" s="63"/>
      <c r="D2086" s="63"/>
      <c r="E2086" s="63"/>
      <c r="F2086" s="63"/>
      <c r="G2086" s="63"/>
      <c r="H2086" s="63"/>
    </row>
    <row r="2087" spans="1:8">
      <c r="A2087" s="64"/>
      <c r="B2087" s="63"/>
      <c r="C2087" s="63"/>
      <c r="D2087" s="63"/>
      <c r="E2087" s="63"/>
      <c r="F2087" s="63"/>
      <c r="G2087" s="63"/>
      <c r="H2087" s="63"/>
    </row>
    <row r="2088" spans="1:8">
      <c r="A2088" s="64"/>
      <c r="B2088" s="63"/>
      <c r="C2088" s="63"/>
      <c r="D2088" s="63"/>
      <c r="E2088" s="63"/>
      <c r="F2088" s="63"/>
      <c r="G2088" s="63"/>
      <c r="H2088" s="63"/>
    </row>
    <row r="2089" spans="1:8">
      <c r="A2089" s="64"/>
      <c r="B2089" s="63"/>
      <c r="C2089" s="63"/>
      <c r="D2089" s="63"/>
      <c r="E2089" s="63"/>
      <c r="F2089" s="63"/>
      <c r="G2089" s="63"/>
      <c r="H2089" s="63"/>
    </row>
    <row r="2090" spans="1:8">
      <c r="A2090" s="64"/>
      <c r="B2090" s="63"/>
      <c r="C2090" s="63"/>
      <c r="D2090" s="63"/>
      <c r="E2090" s="63"/>
      <c r="F2090" s="63"/>
      <c r="G2090" s="63"/>
      <c r="H2090" s="63"/>
    </row>
    <row r="2091" spans="1:8">
      <c r="A2091" s="64"/>
      <c r="B2091" s="63"/>
      <c r="C2091" s="63"/>
      <c r="D2091" s="63"/>
      <c r="E2091" s="63"/>
      <c r="F2091" s="63"/>
      <c r="G2091" s="63"/>
      <c r="H2091" s="63"/>
    </row>
    <row r="2092" spans="1:8">
      <c r="A2092" s="64"/>
      <c r="B2092" s="63"/>
      <c r="C2092" s="63"/>
      <c r="D2092" s="63"/>
      <c r="E2092" s="63"/>
      <c r="F2092" s="63"/>
      <c r="G2092" s="63"/>
      <c r="H2092" s="63"/>
    </row>
    <row r="2093" spans="1:8">
      <c r="A2093" s="64"/>
      <c r="B2093" s="63"/>
      <c r="C2093" s="63"/>
      <c r="D2093" s="63"/>
      <c r="E2093" s="63"/>
      <c r="F2093" s="63"/>
      <c r="G2093" s="63"/>
      <c r="H2093" s="63"/>
    </row>
    <row r="2094" spans="1:8">
      <c r="A2094" s="64"/>
      <c r="B2094" s="63"/>
      <c r="C2094" s="63"/>
      <c r="D2094" s="63"/>
      <c r="E2094" s="63"/>
      <c r="F2094" s="63"/>
      <c r="G2094" s="63"/>
      <c r="H2094" s="63"/>
    </row>
    <row r="2095" spans="1:8">
      <c r="A2095" s="64"/>
      <c r="B2095" s="63"/>
      <c r="C2095" s="63"/>
      <c r="D2095" s="63"/>
      <c r="E2095" s="63"/>
      <c r="F2095" s="63"/>
      <c r="G2095" s="63"/>
      <c r="H2095" s="63"/>
    </row>
    <row r="2096" spans="1:8">
      <c r="A2096" s="64"/>
      <c r="B2096" s="63"/>
      <c r="C2096" s="63"/>
      <c r="D2096" s="63"/>
      <c r="E2096" s="63"/>
      <c r="F2096" s="63"/>
      <c r="G2096" s="63"/>
      <c r="H2096" s="63"/>
    </row>
    <row r="2097" spans="1:8">
      <c r="A2097" s="64"/>
      <c r="B2097" s="63"/>
      <c r="C2097" s="63"/>
      <c r="D2097" s="63"/>
      <c r="E2097" s="63"/>
      <c r="F2097" s="63"/>
      <c r="G2097" s="63"/>
      <c r="H2097" s="63"/>
    </row>
    <row r="2098" spans="1:8">
      <c r="A2098" s="64"/>
      <c r="B2098" s="63"/>
      <c r="C2098" s="63"/>
      <c r="D2098" s="63"/>
      <c r="E2098" s="63"/>
      <c r="F2098" s="63"/>
      <c r="G2098" s="63"/>
      <c r="H2098" s="63"/>
    </row>
    <row r="2099" spans="1:8">
      <c r="A2099" s="64"/>
      <c r="B2099" s="63"/>
      <c r="C2099" s="63"/>
      <c r="D2099" s="63"/>
      <c r="E2099" s="63"/>
      <c r="F2099" s="63"/>
      <c r="G2099" s="63"/>
      <c r="H2099" s="63"/>
    </row>
    <row r="2100" spans="1:8">
      <c r="A2100" s="64"/>
      <c r="B2100" s="63"/>
      <c r="C2100" s="63"/>
      <c r="D2100" s="63"/>
      <c r="E2100" s="63"/>
      <c r="F2100" s="63"/>
      <c r="G2100" s="63"/>
      <c r="H2100" s="63"/>
    </row>
    <row r="2101" spans="1:8">
      <c r="A2101" s="64"/>
      <c r="B2101" s="63"/>
      <c r="C2101" s="63"/>
      <c r="D2101" s="63"/>
      <c r="E2101" s="63"/>
      <c r="F2101" s="63"/>
      <c r="G2101" s="63"/>
      <c r="H2101" s="63"/>
    </row>
    <row r="2102" spans="1:8">
      <c r="A2102" s="64"/>
      <c r="B2102" s="63"/>
      <c r="C2102" s="63"/>
      <c r="D2102" s="63"/>
      <c r="E2102" s="63"/>
      <c r="F2102" s="63"/>
      <c r="G2102" s="63"/>
      <c r="H2102" s="63"/>
    </row>
    <row r="2103" spans="1:8">
      <c r="A2103" s="64"/>
      <c r="B2103" s="63"/>
      <c r="C2103" s="63"/>
      <c r="D2103" s="63"/>
      <c r="E2103" s="63"/>
      <c r="F2103" s="63"/>
      <c r="G2103" s="63"/>
      <c r="H2103" s="63"/>
    </row>
    <row r="2104" spans="1:8">
      <c r="A2104" s="64"/>
      <c r="B2104" s="63"/>
      <c r="C2104" s="63"/>
      <c r="D2104" s="63"/>
      <c r="E2104" s="63"/>
      <c r="F2104" s="63"/>
      <c r="G2104" s="63"/>
      <c r="H2104" s="63"/>
    </row>
    <row r="2105" spans="1:8">
      <c r="A2105" s="64"/>
      <c r="B2105" s="63"/>
      <c r="C2105" s="63"/>
      <c r="D2105" s="63"/>
      <c r="E2105" s="63"/>
      <c r="F2105" s="63"/>
      <c r="G2105" s="63"/>
      <c r="H2105" s="63"/>
    </row>
    <row r="2106" spans="1:8">
      <c r="A2106" s="64"/>
      <c r="B2106" s="63"/>
      <c r="C2106" s="63"/>
      <c r="D2106" s="63"/>
      <c r="E2106" s="63"/>
      <c r="F2106" s="63"/>
      <c r="G2106" s="63"/>
      <c r="H2106" s="63"/>
    </row>
    <row r="2107" spans="1:8">
      <c r="A2107" s="64"/>
      <c r="B2107" s="63"/>
      <c r="C2107" s="63"/>
      <c r="D2107" s="63"/>
      <c r="E2107" s="63"/>
      <c r="F2107" s="63"/>
      <c r="G2107" s="63"/>
      <c r="H2107" s="63"/>
    </row>
    <row r="2108" spans="1:8">
      <c r="A2108" s="64"/>
      <c r="B2108" s="63"/>
      <c r="C2108" s="63"/>
      <c r="D2108" s="63"/>
      <c r="E2108" s="63"/>
      <c r="F2108" s="63"/>
      <c r="G2108" s="63"/>
      <c r="H2108" s="63"/>
    </row>
    <row r="2109" spans="1:8">
      <c r="A2109" s="64"/>
      <c r="B2109" s="63"/>
      <c r="C2109" s="63"/>
      <c r="D2109" s="63"/>
      <c r="E2109" s="63"/>
      <c r="F2109" s="63"/>
      <c r="G2109" s="63"/>
      <c r="H2109" s="63"/>
    </row>
    <row r="2110" spans="1:8">
      <c r="A2110" s="64"/>
      <c r="B2110" s="63"/>
      <c r="C2110" s="63"/>
      <c r="D2110" s="63"/>
      <c r="E2110" s="63"/>
      <c r="F2110" s="63"/>
      <c r="G2110" s="63"/>
      <c r="H2110" s="63"/>
    </row>
    <row r="2111" spans="1:8">
      <c r="A2111" s="64"/>
      <c r="B2111" s="63"/>
      <c r="C2111" s="63"/>
      <c r="D2111" s="63"/>
      <c r="E2111" s="63"/>
      <c r="F2111" s="63"/>
      <c r="G2111" s="63"/>
      <c r="H2111" s="63"/>
    </row>
    <row r="2112" spans="1:8">
      <c r="A2112" s="64"/>
      <c r="B2112" s="63"/>
      <c r="C2112" s="63"/>
      <c r="D2112" s="63"/>
      <c r="E2112" s="63"/>
      <c r="F2112" s="63"/>
      <c r="G2112" s="63"/>
      <c r="H2112" s="63"/>
    </row>
    <row r="2113" spans="1:8">
      <c r="A2113" s="64"/>
      <c r="B2113" s="63"/>
      <c r="C2113" s="63"/>
      <c r="D2113" s="63"/>
      <c r="E2113" s="63"/>
      <c r="F2113" s="63"/>
      <c r="G2113" s="63"/>
      <c r="H2113" s="63"/>
    </row>
    <row r="2114" spans="1:8">
      <c r="A2114" s="64"/>
      <c r="B2114" s="63"/>
      <c r="C2114" s="63"/>
      <c r="D2114" s="63"/>
      <c r="E2114" s="63"/>
      <c r="F2114" s="63"/>
      <c r="G2114" s="63"/>
      <c r="H2114" s="63"/>
    </row>
    <row r="2115" spans="1:8">
      <c r="A2115" s="64"/>
      <c r="B2115" s="63"/>
      <c r="C2115" s="63"/>
      <c r="D2115" s="63"/>
      <c r="E2115" s="63"/>
      <c r="F2115" s="63"/>
      <c r="G2115" s="63"/>
      <c r="H2115" s="63"/>
    </row>
    <row r="2116" spans="1:8">
      <c r="A2116" s="64"/>
      <c r="B2116" s="63"/>
      <c r="C2116" s="63"/>
      <c r="D2116" s="63"/>
      <c r="E2116" s="63"/>
      <c r="F2116" s="63"/>
      <c r="G2116" s="63"/>
      <c r="H2116" s="63"/>
    </row>
    <row r="2117" spans="1:8">
      <c r="A2117" s="64"/>
      <c r="B2117" s="63"/>
      <c r="C2117" s="63"/>
      <c r="D2117" s="63"/>
      <c r="E2117" s="63"/>
      <c r="F2117" s="63"/>
      <c r="G2117" s="63"/>
      <c r="H2117" s="63"/>
    </row>
    <row r="2118" spans="1:8">
      <c r="A2118" s="64"/>
      <c r="B2118" s="63"/>
      <c r="C2118" s="63"/>
      <c r="D2118" s="63"/>
      <c r="E2118" s="63"/>
      <c r="F2118" s="63"/>
      <c r="G2118" s="63"/>
      <c r="H2118" s="63"/>
    </row>
    <row r="2119" spans="1:8">
      <c r="A2119" s="64"/>
      <c r="B2119" s="63"/>
      <c r="C2119" s="63"/>
      <c r="D2119" s="63"/>
      <c r="E2119" s="63"/>
      <c r="F2119" s="63"/>
      <c r="G2119" s="63"/>
      <c r="H2119" s="63"/>
    </row>
    <row r="2120" spans="1:8">
      <c r="A2120" s="64"/>
      <c r="B2120" s="63"/>
      <c r="C2120" s="63"/>
      <c r="D2120" s="63"/>
      <c r="E2120" s="63"/>
      <c r="F2120" s="63"/>
      <c r="G2120" s="63"/>
      <c r="H2120" s="63"/>
    </row>
    <row r="2121" spans="1:8">
      <c r="A2121" s="64"/>
      <c r="B2121" s="63"/>
      <c r="C2121" s="63"/>
      <c r="D2121" s="63"/>
      <c r="E2121" s="63"/>
      <c r="F2121" s="63"/>
      <c r="G2121" s="63"/>
      <c r="H2121" s="63"/>
    </row>
    <row r="2122" spans="1:8">
      <c r="A2122" s="64"/>
      <c r="B2122" s="63"/>
      <c r="C2122" s="63"/>
      <c r="D2122" s="63"/>
      <c r="E2122" s="63"/>
      <c r="F2122" s="63"/>
      <c r="G2122" s="63"/>
      <c r="H2122" s="63"/>
    </row>
    <row r="2123" spans="1:8">
      <c r="A2123" s="64"/>
      <c r="B2123" s="63"/>
      <c r="C2123" s="63"/>
      <c r="D2123" s="63"/>
      <c r="E2123" s="63"/>
      <c r="F2123" s="63"/>
      <c r="G2123" s="63"/>
      <c r="H2123" s="63"/>
    </row>
    <row r="2124" spans="1:8">
      <c r="A2124" s="64"/>
      <c r="B2124" s="63"/>
      <c r="C2124" s="63"/>
      <c r="D2124" s="63"/>
      <c r="E2124" s="63"/>
      <c r="F2124" s="63"/>
      <c r="G2124" s="63"/>
      <c r="H2124" s="63"/>
    </row>
    <row r="2125" spans="1:8">
      <c r="A2125" s="64"/>
      <c r="B2125" s="63"/>
      <c r="C2125" s="63"/>
      <c r="D2125" s="63"/>
      <c r="E2125" s="63"/>
      <c r="F2125" s="63"/>
      <c r="G2125" s="63"/>
      <c r="H2125" s="63"/>
    </row>
    <row r="2126" spans="1:8">
      <c r="A2126" s="64"/>
      <c r="B2126" s="63"/>
      <c r="C2126" s="63"/>
      <c r="D2126" s="63"/>
      <c r="E2126" s="63"/>
      <c r="F2126" s="63"/>
      <c r="G2126" s="63"/>
      <c r="H2126" s="63"/>
    </row>
    <row r="2127" spans="1:8">
      <c r="A2127" s="64"/>
      <c r="B2127" s="63"/>
      <c r="C2127" s="63"/>
      <c r="D2127" s="63"/>
      <c r="E2127" s="63"/>
      <c r="F2127" s="63"/>
      <c r="G2127" s="63"/>
      <c r="H2127" s="63"/>
    </row>
    <row r="2128" spans="1:8">
      <c r="A2128" s="64"/>
      <c r="B2128" s="63"/>
      <c r="C2128" s="63"/>
      <c r="D2128" s="63"/>
      <c r="E2128" s="63"/>
      <c r="F2128" s="63"/>
      <c r="G2128" s="63"/>
      <c r="H2128" s="63"/>
    </row>
    <row r="2129" spans="1:8">
      <c r="A2129" s="64"/>
      <c r="B2129" s="63"/>
      <c r="C2129" s="63"/>
      <c r="D2129" s="63"/>
      <c r="E2129" s="63"/>
      <c r="F2129" s="63"/>
      <c r="G2129" s="63"/>
      <c r="H2129" s="63"/>
    </row>
    <row r="2130" spans="1:8">
      <c r="A2130" s="64"/>
      <c r="B2130" s="63"/>
      <c r="C2130" s="63"/>
      <c r="D2130" s="63"/>
      <c r="E2130" s="63"/>
      <c r="F2130" s="63"/>
      <c r="G2130" s="63"/>
      <c r="H2130" s="63"/>
    </row>
    <row r="2131" spans="1:8">
      <c r="A2131" s="64"/>
      <c r="B2131" s="63"/>
      <c r="C2131" s="63"/>
      <c r="D2131" s="63"/>
      <c r="E2131" s="63"/>
      <c r="F2131" s="63"/>
      <c r="G2131" s="63"/>
      <c r="H2131" s="63"/>
    </row>
    <row r="2132" spans="1:8">
      <c r="A2132" s="64"/>
      <c r="B2132" s="63"/>
      <c r="C2132" s="63"/>
      <c r="D2132" s="63"/>
      <c r="E2132" s="63"/>
      <c r="F2132" s="63"/>
      <c r="G2132" s="63"/>
      <c r="H2132" s="63"/>
    </row>
    <row r="2133" spans="1:8">
      <c r="A2133" s="64"/>
      <c r="B2133" s="63"/>
      <c r="C2133" s="63"/>
      <c r="D2133" s="63"/>
      <c r="E2133" s="63"/>
      <c r="F2133" s="63"/>
      <c r="G2133" s="63"/>
      <c r="H2133" s="63"/>
    </row>
    <row r="2134" spans="1:8">
      <c r="A2134" s="64"/>
      <c r="B2134" s="63"/>
      <c r="C2134" s="63"/>
      <c r="D2134" s="63"/>
      <c r="E2134" s="63"/>
      <c r="F2134" s="63"/>
      <c r="G2134" s="63"/>
      <c r="H2134" s="63"/>
    </row>
    <row r="2135" spans="1:8">
      <c r="A2135" s="64"/>
      <c r="B2135" s="63"/>
      <c r="C2135" s="63"/>
      <c r="D2135" s="63"/>
      <c r="E2135" s="63"/>
      <c r="F2135" s="63"/>
      <c r="G2135" s="63"/>
      <c r="H2135" s="63"/>
    </row>
    <row r="2136" spans="1:8">
      <c r="A2136" s="64"/>
      <c r="B2136" s="63"/>
      <c r="C2136" s="63"/>
      <c r="D2136" s="63"/>
      <c r="E2136" s="63"/>
      <c r="F2136" s="63"/>
      <c r="G2136" s="63"/>
      <c r="H2136" s="63"/>
    </row>
    <row r="2137" spans="1:8">
      <c r="A2137" s="64"/>
      <c r="B2137" s="63"/>
      <c r="C2137" s="63"/>
      <c r="D2137" s="63"/>
      <c r="E2137" s="63"/>
      <c r="F2137" s="63"/>
      <c r="G2137" s="63"/>
      <c r="H2137" s="63"/>
    </row>
    <row r="2138" spans="1:8">
      <c r="A2138" s="64"/>
      <c r="B2138" s="63"/>
      <c r="C2138" s="63"/>
      <c r="D2138" s="63"/>
      <c r="E2138" s="63"/>
      <c r="F2138" s="63"/>
      <c r="G2138" s="63"/>
      <c r="H2138" s="63"/>
    </row>
    <row r="2139" spans="1:8">
      <c r="A2139" s="64"/>
      <c r="B2139" s="63"/>
      <c r="C2139" s="63"/>
      <c r="D2139" s="63"/>
      <c r="E2139" s="63"/>
      <c r="F2139" s="63"/>
      <c r="G2139" s="63"/>
      <c r="H2139" s="63"/>
    </row>
    <row r="2140" spans="1:8">
      <c r="A2140" s="64"/>
      <c r="B2140" s="63"/>
      <c r="C2140" s="63"/>
      <c r="D2140" s="63"/>
      <c r="E2140" s="63"/>
      <c r="F2140" s="63"/>
      <c r="G2140" s="63"/>
      <c r="H2140" s="63"/>
    </row>
    <row r="2141" spans="1:8">
      <c r="A2141" s="64"/>
      <c r="B2141" s="63"/>
      <c r="C2141" s="63"/>
      <c r="D2141" s="63"/>
      <c r="E2141" s="63"/>
      <c r="F2141" s="63"/>
      <c r="G2141" s="63"/>
      <c r="H2141" s="63"/>
    </row>
    <row r="2142" spans="1:8">
      <c r="A2142" s="64"/>
      <c r="B2142" s="63"/>
      <c r="C2142" s="63"/>
      <c r="D2142" s="63"/>
      <c r="E2142" s="63"/>
      <c r="F2142" s="63"/>
      <c r="G2142" s="63"/>
      <c r="H2142" s="63"/>
    </row>
    <row r="2143" spans="1:8">
      <c r="A2143" s="64"/>
      <c r="B2143" s="63"/>
      <c r="C2143" s="63"/>
      <c r="D2143" s="63"/>
      <c r="E2143" s="63"/>
      <c r="F2143" s="63"/>
      <c r="G2143" s="63"/>
      <c r="H2143" s="63"/>
    </row>
    <row r="2144" spans="1:8">
      <c r="A2144" s="64"/>
      <c r="B2144" s="63"/>
      <c r="C2144" s="63"/>
      <c r="D2144" s="63"/>
      <c r="E2144" s="63"/>
      <c r="F2144" s="63"/>
      <c r="G2144" s="63"/>
      <c r="H2144" s="63"/>
    </row>
    <row r="2145" spans="1:8">
      <c r="A2145" s="64"/>
      <c r="B2145" s="63"/>
      <c r="C2145" s="63"/>
      <c r="D2145" s="63"/>
      <c r="E2145" s="63"/>
      <c r="F2145" s="63"/>
      <c r="G2145" s="63"/>
      <c r="H2145" s="63"/>
    </row>
    <row r="2146" spans="1:8">
      <c r="A2146" s="64"/>
      <c r="B2146" s="63"/>
      <c r="C2146" s="63"/>
      <c r="D2146" s="63"/>
      <c r="E2146" s="63"/>
      <c r="F2146" s="63"/>
      <c r="G2146" s="63"/>
      <c r="H2146" s="63"/>
    </row>
    <row r="2147" spans="1:8">
      <c r="A2147" s="64"/>
      <c r="B2147" s="63"/>
      <c r="C2147" s="63"/>
      <c r="D2147" s="63"/>
      <c r="E2147" s="63"/>
      <c r="F2147" s="63"/>
      <c r="G2147" s="63"/>
      <c r="H2147" s="63"/>
    </row>
    <row r="2148" spans="1:8">
      <c r="A2148" s="64"/>
      <c r="B2148" s="63"/>
      <c r="C2148" s="63"/>
      <c r="D2148" s="63"/>
      <c r="E2148" s="63"/>
      <c r="F2148" s="63"/>
      <c r="G2148" s="63"/>
      <c r="H2148" s="63"/>
    </row>
    <row r="2149" spans="1:8">
      <c r="A2149" s="64"/>
      <c r="B2149" s="63"/>
      <c r="C2149" s="63"/>
      <c r="D2149" s="63"/>
      <c r="E2149" s="63"/>
      <c r="F2149" s="63"/>
      <c r="G2149" s="63"/>
      <c r="H2149" s="63"/>
    </row>
    <row r="2150" spans="1:8">
      <c r="A2150" s="64"/>
      <c r="B2150" s="63"/>
      <c r="C2150" s="63"/>
      <c r="D2150" s="63"/>
      <c r="E2150" s="63"/>
      <c r="F2150" s="63"/>
      <c r="G2150" s="63"/>
      <c r="H2150" s="63"/>
    </row>
    <row r="2151" spans="1:8">
      <c r="A2151" s="64"/>
      <c r="B2151" s="63"/>
      <c r="C2151" s="63"/>
      <c r="D2151" s="63"/>
      <c r="E2151" s="63"/>
      <c r="F2151" s="63"/>
      <c r="G2151" s="63"/>
      <c r="H2151" s="63"/>
    </row>
    <row r="2152" spans="1:8">
      <c r="A2152" s="64"/>
      <c r="B2152" s="63"/>
      <c r="C2152" s="63"/>
      <c r="D2152" s="63"/>
      <c r="E2152" s="63"/>
      <c r="F2152" s="63"/>
      <c r="G2152" s="63"/>
      <c r="H2152" s="63"/>
    </row>
    <row r="2153" spans="1:8">
      <c r="A2153" s="64"/>
      <c r="B2153" s="63"/>
      <c r="C2153" s="63"/>
      <c r="D2153" s="63"/>
      <c r="E2153" s="63"/>
      <c r="F2153" s="63"/>
      <c r="G2153" s="63"/>
      <c r="H2153" s="63"/>
    </row>
    <row r="2154" spans="1:8">
      <c r="A2154" s="64"/>
      <c r="B2154" s="63"/>
      <c r="C2154" s="63"/>
      <c r="D2154" s="63"/>
      <c r="E2154" s="63"/>
      <c r="F2154" s="63"/>
      <c r="G2154" s="63"/>
      <c r="H2154" s="63"/>
    </row>
    <row r="2155" spans="1:8">
      <c r="A2155" s="64"/>
      <c r="B2155" s="63"/>
      <c r="C2155" s="63"/>
      <c r="D2155" s="63"/>
      <c r="E2155" s="63"/>
      <c r="F2155" s="63"/>
      <c r="G2155" s="63"/>
      <c r="H2155" s="63"/>
    </row>
    <row r="2156" spans="1:8">
      <c r="A2156" s="64"/>
      <c r="B2156" s="63"/>
      <c r="C2156" s="63"/>
      <c r="D2156" s="63"/>
      <c r="E2156" s="63"/>
      <c r="F2156" s="63"/>
      <c r="G2156" s="63"/>
      <c r="H2156" s="63"/>
    </row>
    <row r="2157" spans="1:8">
      <c r="A2157" s="64"/>
      <c r="B2157" s="63"/>
      <c r="C2157" s="63"/>
      <c r="D2157" s="63"/>
      <c r="E2157" s="63"/>
      <c r="F2157" s="63"/>
      <c r="G2157" s="63"/>
      <c r="H2157" s="63"/>
    </row>
    <row r="2158" spans="1:8">
      <c r="A2158" s="64"/>
      <c r="B2158" s="63"/>
      <c r="C2158" s="63"/>
      <c r="D2158" s="63"/>
      <c r="E2158" s="63"/>
      <c r="F2158" s="63"/>
      <c r="G2158" s="63"/>
      <c r="H2158" s="63"/>
    </row>
    <row r="2159" spans="1:8">
      <c r="A2159" s="64"/>
      <c r="B2159" s="63"/>
      <c r="C2159" s="63"/>
      <c r="D2159" s="63"/>
      <c r="E2159" s="63"/>
      <c r="F2159" s="63"/>
      <c r="G2159" s="63"/>
      <c r="H2159" s="63"/>
    </row>
    <row r="2160" spans="1:8">
      <c r="A2160" s="64"/>
      <c r="B2160" s="63"/>
      <c r="C2160" s="63"/>
      <c r="D2160" s="63"/>
      <c r="E2160" s="63"/>
      <c r="F2160" s="63"/>
      <c r="G2160" s="63"/>
      <c r="H2160" s="63"/>
    </row>
    <row r="2161" spans="1:8">
      <c r="A2161" s="64"/>
      <c r="B2161" s="63"/>
      <c r="C2161" s="63"/>
      <c r="D2161" s="63"/>
      <c r="E2161" s="63"/>
      <c r="F2161" s="63"/>
      <c r="G2161" s="63"/>
      <c r="H2161" s="63"/>
    </row>
    <row r="2162" spans="1:8">
      <c r="A2162" s="64"/>
      <c r="B2162" s="63"/>
      <c r="C2162" s="63"/>
      <c r="D2162" s="63"/>
      <c r="E2162" s="63"/>
      <c r="F2162" s="63"/>
      <c r="G2162" s="63"/>
      <c r="H2162" s="63"/>
    </row>
    <row r="2163" spans="1:8">
      <c r="A2163" s="64"/>
      <c r="B2163" s="63"/>
      <c r="C2163" s="63"/>
      <c r="D2163" s="63"/>
      <c r="E2163" s="63"/>
      <c r="F2163" s="63"/>
      <c r="G2163" s="63"/>
      <c r="H2163" s="63"/>
    </row>
    <row r="2164" spans="1:8">
      <c r="A2164" s="64"/>
      <c r="B2164" s="63"/>
      <c r="C2164" s="63"/>
      <c r="D2164" s="63"/>
      <c r="E2164" s="63"/>
      <c r="F2164" s="63"/>
      <c r="G2164" s="63"/>
      <c r="H2164" s="63"/>
    </row>
    <row r="2165" spans="1:8">
      <c r="A2165" s="64"/>
      <c r="B2165" s="63"/>
      <c r="C2165" s="63"/>
      <c r="D2165" s="63"/>
      <c r="E2165" s="63"/>
      <c r="F2165" s="63"/>
      <c r="G2165" s="63"/>
      <c r="H2165" s="63"/>
    </row>
    <row r="2166" spans="1:8">
      <c r="A2166" s="64"/>
      <c r="B2166" s="63"/>
      <c r="C2166" s="63"/>
      <c r="D2166" s="63"/>
      <c r="E2166" s="63"/>
      <c r="F2166" s="63"/>
      <c r="G2166" s="63"/>
      <c r="H2166" s="63"/>
    </row>
    <row r="2167" spans="1:8">
      <c r="A2167" s="64"/>
      <c r="B2167" s="63"/>
      <c r="C2167" s="63"/>
      <c r="D2167" s="63"/>
      <c r="E2167" s="63"/>
      <c r="F2167" s="63"/>
      <c r="G2167" s="63"/>
      <c r="H2167" s="63"/>
    </row>
    <row r="2168" spans="1:8">
      <c r="A2168" s="64"/>
      <c r="B2168" s="63"/>
      <c r="C2168" s="63"/>
      <c r="D2168" s="63"/>
      <c r="E2168" s="63"/>
      <c r="F2168" s="63"/>
      <c r="G2168" s="63"/>
      <c r="H2168" s="63"/>
    </row>
    <row r="2169" spans="1:8">
      <c r="A2169" s="64"/>
      <c r="B2169" s="63"/>
      <c r="C2169" s="63"/>
      <c r="D2169" s="63"/>
      <c r="E2169" s="63"/>
      <c r="F2169" s="63"/>
      <c r="G2169" s="63"/>
      <c r="H2169" s="63"/>
    </row>
    <row r="2170" spans="1:8">
      <c r="A2170" s="64"/>
      <c r="B2170" s="63"/>
      <c r="C2170" s="63"/>
      <c r="D2170" s="63"/>
      <c r="E2170" s="63"/>
      <c r="F2170" s="63"/>
      <c r="G2170" s="63"/>
      <c r="H2170" s="63"/>
    </row>
    <row r="2171" spans="1:8">
      <c r="A2171" s="64"/>
      <c r="B2171" s="63"/>
      <c r="C2171" s="63"/>
      <c r="D2171" s="63"/>
      <c r="E2171" s="63"/>
      <c r="F2171" s="63"/>
      <c r="G2171" s="63"/>
      <c r="H2171" s="63"/>
    </row>
    <row r="2172" spans="1:8">
      <c r="A2172" s="64"/>
      <c r="B2172" s="63"/>
      <c r="C2172" s="63"/>
      <c r="D2172" s="63"/>
      <c r="E2172" s="63"/>
      <c r="F2172" s="63"/>
      <c r="G2172" s="63"/>
      <c r="H2172" s="63"/>
    </row>
    <row r="2173" spans="1:8">
      <c r="A2173" s="64"/>
      <c r="B2173" s="63"/>
      <c r="C2173" s="63"/>
      <c r="D2173" s="63"/>
      <c r="E2173" s="63"/>
      <c r="F2173" s="63"/>
      <c r="G2173" s="63"/>
      <c r="H2173" s="63"/>
    </row>
    <row r="2174" spans="1:8">
      <c r="A2174" s="64"/>
      <c r="B2174" s="63"/>
      <c r="C2174" s="63"/>
      <c r="D2174" s="63"/>
      <c r="E2174" s="63"/>
      <c r="F2174" s="63"/>
      <c r="G2174" s="63"/>
      <c r="H2174" s="63"/>
    </row>
    <row r="2175" spans="1:8">
      <c r="A2175" s="64"/>
      <c r="B2175" s="63"/>
      <c r="C2175" s="63"/>
      <c r="D2175" s="63"/>
      <c r="E2175" s="63"/>
      <c r="F2175" s="63"/>
      <c r="G2175" s="63"/>
      <c r="H2175" s="63"/>
    </row>
    <row r="2176" spans="1:8">
      <c r="A2176" s="64"/>
      <c r="B2176" s="63"/>
      <c r="C2176" s="63"/>
      <c r="D2176" s="63"/>
      <c r="E2176" s="63"/>
      <c r="F2176" s="63"/>
      <c r="G2176" s="63"/>
      <c r="H2176" s="63"/>
    </row>
    <row r="2177" spans="1:8">
      <c r="A2177" s="64"/>
      <c r="B2177" s="63"/>
      <c r="C2177" s="63"/>
      <c r="D2177" s="63"/>
      <c r="E2177" s="63"/>
      <c r="F2177" s="63"/>
      <c r="G2177" s="63"/>
      <c r="H2177" s="63"/>
    </row>
    <row r="2178" spans="1:8">
      <c r="A2178" s="64"/>
      <c r="B2178" s="63"/>
      <c r="C2178" s="63"/>
      <c r="D2178" s="63"/>
      <c r="E2178" s="63"/>
      <c r="F2178" s="63"/>
      <c r="G2178" s="63"/>
      <c r="H2178" s="63"/>
    </row>
    <row r="2179" spans="1:8">
      <c r="A2179" s="64"/>
      <c r="B2179" s="63"/>
      <c r="C2179" s="63"/>
      <c r="D2179" s="63"/>
      <c r="E2179" s="63"/>
      <c r="F2179" s="63"/>
      <c r="G2179" s="63"/>
      <c r="H2179" s="63"/>
    </row>
    <row r="2180" spans="1:8">
      <c r="A2180" s="64"/>
      <c r="B2180" s="63"/>
      <c r="C2180" s="63"/>
      <c r="D2180" s="63"/>
      <c r="E2180" s="63"/>
      <c r="F2180" s="63"/>
      <c r="G2180" s="63"/>
      <c r="H2180" s="63"/>
    </row>
    <row r="2181" spans="1:8">
      <c r="A2181" s="64"/>
      <c r="B2181" s="63"/>
      <c r="C2181" s="63"/>
      <c r="D2181" s="63"/>
      <c r="E2181" s="63"/>
      <c r="F2181" s="63"/>
      <c r="G2181" s="63"/>
      <c r="H2181" s="63"/>
    </row>
    <row r="2182" spans="1:8">
      <c r="A2182" s="64"/>
      <c r="B2182" s="63"/>
      <c r="C2182" s="63"/>
      <c r="D2182" s="63"/>
      <c r="E2182" s="63"/>
      <c r="F2182" s="63"/>
      <c r="G2182" s="63"/>
      <c r="H2182" s="63"/>
    </row>
    <row r="2183" spans="1:8">
      <c r="A2183" s="64"/>
      <c r="B2183" s="63"/>
      <c r="C2183" s="63"/>
      <c r="D2183" s="63"/>
      <c r="E2183" s="63"/>
      <c r="F2183" s="63"/>
      <c r="G2183" s="63"/>
      <c r="H2183" s="63"/>
    </row>
    <row r="2184" spans="1:8">
      <c r="A2184" s="64"/>
      <c r="B2184" s="63"/>
      <c r="C2184" s="63"/>
      <c r="D2184" s="63"/>
      <c r="E2184" s="63"/>
      <c r="F2184" s="63"/>
      <c r="G2184" s="63"/>
      <c r="H2184" s="63"/>
    </row>
    <row r="2185" spans="1:8">
      <c r="A2185" s="64"/>
      <c r="B2185" s="63"/>
      <c r="C2185" s="63"/>
      <c r="D2185" s="63"/>
      <c r="E2185" s="63"/>
      <c r="F2185" s="63"/>
      <c r="G2185" s="63"/>
      <c r="H2185" s="63"/>
    </row>
    <row r="2186" spans="1:8">
      <c r="A2186" s="64"/>
      <c r="B2186" s="63"/>
      <c r="C2186" s="63"/>
      <c r="D2186" s="63"/>
      <c r="E2186" s="63"/>
      <c r="F2186" s="63"/>
      <c r="G2186" s="63"/>
      <c r="H2186" s="63"/>
    </row>
    <row r="2187" spans="1:8">
      <c r="A2187" s="64"/>
      <c r="B2187" s="63"/>
      <c r="C2187" s="63"/>
      <c r="D2187" s="63"/>
      <c r="E2187" s="63"/>
      <c r="F2187" s="63"/>
      <c r="G2187" s="63"/>
      <c r="H2187" s="63"/>
    </row>
    <row r="2188" spans="1:8">
      <c r="A2188" s="64"/>
      <c r="B2188" s="63"/>
      <c r="C2188" s="63"/>
      <c r="D2188" s="63"/>
      <c r="E2188" s="63"/>
      <c r="F2188" s="63"/>
      <c r="G2188" s="63"/>
      <c r="H2188" s="63"/>
    </row>
    <row r="2189" spans="1:8">
      <c r="A2189" s="64"/>
      <c r="B2189" s="63"/>
      <c r="C2189" s="63"/>
      <c r="D2189" s="63"/>
      <c r="E2189" s="63"/>
      <c r="F2189" s="63"/>
      <c r="G2189" s="63"/>
      <c r="H2189" s="63"/>
    </row>
    <row r="2190" spans="1:8">
      <c r="A2190" s="64"/>
      <c r="B2190" s="63"/>
      <c r="C2190" s="63"/>
      <c r="D2190" s="63"/>
      <c r="E2190" s="63"/>
      <c r="F2190" s="63"/>
      <c r="G2190" s="63"/>
      <c r="H2190" s="63"/>
    </row>
    <row r="2191" spans="1:8">
      <c r="A2191" s="64"/>
      <c r="B2191" s="63"/>
      <c r="C2191" s="63"/>
      <c r="D2191" s="63"/>
      <c r="E2191" s="63"/>
      <c r="F2191" s="63"/>
      <c r="G2191" s="63"/>
      <c r="H2191" s="63"/>
    </row>
    <row r="2192" spans="1:8">
      <c r="A2192" s="64"/>
      <c r="B2192" s="63"/>
      <c r="C2192" s="63"/>
      <c r="D2192" s="63"/>
      <c r="E2192" s="63"/>
      <c r="F2192" s="63"/>
      <c r="G2192" s="63"/>
      <c r="H2192" s="63"/>
    </row>
    <row r="2193" spans="1:8">
      <c r="A2193" s="64"/>
      <c r="B2193" s="63"/>
      <c r="C2193" s="63"/>
      <c r="D2193" s="63"/>
      <c r="E2193" s="63"/>
      <c r="F2193" s="63"/>
      <c r="G2193" s="63"/>
      <c r="H2193" s="63"/>
    </row>
    <row r="2194" spans="1:8">
      <c r="A2194" s="64"/>
      <c r="B2194" s="63"/>
      <c r="C2194" s="63"/>
      <c r="D2194" s="63"/>
      <c r="E2194" s="63"/>
      <c r="F2194" s="63"/>
      <c r="G2194" s="63"/>
      <c r="H2194" s="63"/>
    </row>
    <row r="2195" spans="1:8">
      <c r="A2195" s="64"/>
      <c r="B2195" s="63"/>
      <c r="C2195" s="63"/>
      <c r="D2195" s="63"/>
      <c r="E2195" s="63"/>
      <c r="F2195" s="63"/>
      <c r="G2195" s="63"/>
      <c r="H2195" s="63"/>
    </row>
    <row r="2196" spans="1:8">
      <c r="A2196" s="64"/>
      <c r="B2196" s="63"/>
      <c r="C2196" s="63"/>
      <c r="D2196" s="63"/>
      <c r="E2196" s="63"/>
      <c r="F2196" s="63"/>
      <c r="G2196" s="63"/>
      <c r="H2196" s="63"/>
    </row>
    <row r="2197" spans="1:8">
      <c r="A2197" s="64"/>
      <c r="B2197" s="63"/>
      <c r="C2197" s="63"/>
      <c r="D2197" s="63"/>
      <c r="E2197" s="63"/>
      <c r="F2197" s="63"/>
      <c r="G2197" s="63"/>
      <c r="H2197" s="63"/>
    </row>
    <row r="2198" spans="1:8">
      <c r="A2198" s="64"/>
      <c r="B2198" s="63"/>
      <c r="C2198" s="63"/>
      <c r="D2198" s="63"/>
      <c r="E2198" s="63"/>
      <c r="F2198" s="63"/>
      <c r="G2198" s="63"/>
      <c r="H2198" s="63"/>
    </row>
    <row r="2199" spans="1:8">
      <c r="A2199" s="64"/>
      <c r="B2199" s="63"/>
      <c r="C2199" s="63"/>
      <c r="D2199" s="63"/>
      <c r="E2199" s="63"/>
      <c r="F2199" s="63"/>
      <c r="G2199" s="63"/>
      <c r="H2199" s="63"/>
    </row>
    <row r="2200" spans="1:8">
      <c r="A2200" s="64"/>
      <c r="B2200" s="63"/>
      <c r="C2200" s="63"/>
      <c r="D2200" s="63"/>
      <c r="E2200" s="63"/>
      <c r="F2200" s="63"/>
      <c r="G2200" s="63"/>
      <c r="H2200" s="63"/>
    </row>
    <row r="2201" spans="1:8">
      <c r="A2201" s="64"/>
      <c r="B2201" s="63"/>
      <c r="C2201" s="63"/>
      <c r="D2201" s="63"/>
      <c r="E2201" s="63"/>
      <c r="F2201" s="63"/>
      <c r="G2201" s="63"/>
      <c r="H2201" s="63"/>
    </row>
    <row r="2202" spans="1:8">
      <c r="A2202" s="64"/>
      <c r="B2202" s="63"/>
      <c r="C2202" s="63"/>
      <c r="D2202" s="63"/>
      <c r="E2202" s="63"/>
      <c r="F2202" s="63"/>
      <c r="G2202" s="63"/>
      <c r="H2202" s="63"/>
    </row>
    <row r="2203" spans="1:8">
      <c r="A2203" s="64"/>
      <c r="B2203" s="63"/>
      <c r="C2203" s="63"/>
      <c r="D2203" s="63"/>
      <c r="E2203" s="63"/>
      <c r="F2203" s="63"/>
      <c r="G2203" s="63"/>
      <c r="H2203" s="63"/>
    </row>
    <row r="2204" spans="1:8">
      <c r="A2204" s="64"/>
      <c r="B2204" s="63"/>
      <c r="C2204" s="63"/>
      <c r="D2204" s="63"/>
      <c r="E2204" s="63"/>
      <c r="F2204" s="63"/>
      <c r="G2204" s="63"/>
      <c r="H2204" s="63"/>
    </row>
    <row r="2205" spans="1:8">
      <c r="A2205" s="64"/>
      <c r="B2205" s="63"/>
      <c r="C2205" s="63"/>
      <c r="D2205" s="63"/>
      <c r="E2205" s="63"/>
      <c r="F2205" s="63"/>
      <c r="G2205" s="63"/>
      <c r="H2205" s="63"/>
    </row>
    <row r="2206" spans="1:8">
      <c r="A2206" s="64"/>
      <c r="B2206" s="63"/>
      <c r="C2206" s="63"/>
      <c r="D2206" s="63"/>
      <c r="E2206" s="63"/>
      <c r="F2206" s="63"/>
      <c r="G2206" s="63"/>
      <c r="H2206" s="63"/>
    </row>
    <row r="2207" spans="1:8">
      <c r="A2207" s="64"/>
      <c r="B2207" s="63"/>
      <c r="C2207" s="63"/>
      <c r="D2207" s="63"/>
      <c r="E2207" s="63"/>
      <c r="F2207" s="63"/>
      <c r="G2207" s="63"/>
      <c r="H2207" s="63"/>
    </row>
    <row r="2208" spans="1:8">
      <c r="A2208" s="64"/>
      <c r="B2208" s="63"/>
      <c r="C2208" s="63"/>
      <c r="D2208" s="63"/>
      <c r="E2208" s="63"/>
      <c r="F2208" s="63"/>
      <c r="G2208" s="63"/>
      <c r="H2208" s="63"/>
    </row>
    <row r="2209" spans="1:8">
      <c r="A2209" s="64"/>
      <c r="B2209" s="63"/>
      <c r="C2209" s="63"/>
      <c r="D2209" s="63"/>
      <c r="E2209" s="63"/>
      <c r="F2209" s="63"/>
      <c r="G2209" s="63"/>
      <c r="H2209" s="63"/>
    </row>
    <row r="2210" spans="1:8">
      <c r="A2210" s="64"/>
      <c r="B2210" s="63"/>
      <c r="C2210" s="63"/>
      <c r="D2210" s="63"/>
      <c r="E2210" s="63"/>
      <c r="F2210" s="63"/>
      <c r="G2210" s="63"/>
      <c r="H2210" s="63"/>
    </row>
    <row r="2211" spans="1:8">
      <c r="A2211" s="64"/>
      <c r="B2211" s="63"/>
      <c r="C2211" s="63"/>
      <c r="D2211" s="63"/>
      <c r="E2211" s="63"/>
      <c r="F2211" s="63"/>
      <c r="G2211" s="63"/>
      <c r="H2211" s="63"/>
    </row>
    <row r="2212" spans="1:8">
      <c r="A2212" s="64"/>
      <c r="B2212" s="63"/>
      <c r="C2212" s="63"/>
      <c r="D2212" s="63"/>
      <c r="E2212" s="63"/>
      <c r="F2212" s="63"/>
      <c r="G2212" s="63"/>
      <c r="H2212" s="63"/>
    </row>
    <row r="2213" spans="1:8">
      <c r="A2213" s="64"/>
      <c r="B2213" s="63"/>
      <c r="C2213" s="63"/>
      <c r="D2213" s="63"/>
      <c r="E2213" s="63"/>
      <c r="F2213" s="63"/>
      <c r="G2213" s="63"/>
      <c r="H2213" s="63"/>
    </row>
    <row r="2214" spans="1:8">
      <c r="A2214" s="64"/>
      <c r="B2214" s="63"/>
      <c r="C2214" s="63"/>
      <c r="D2214" s="63"/>
      <c r="E2214" s="63"/>
      <c r="F2214" s="63"/>
      <c r="G2214" s="63"/>
      <c r="H2214" s="63"/>
    </row>
    <row r="2215" spans="1:8">
      <c r="A2215" s="64"/>
      <c r="B2215" s="63"/>
      <c r="C2215" s="63"/>
      <c r="D2215" s="63"/>
      <c r="E2215" s="63"/>
      <c r="F2215" s="63"/>
      <c r="G2215" s="63"/>
      <c r="H2215" s="63"/>
    </row>
    <row r="2216" spans="1:8">
      <c r="A2216" s="64"/>
      <c r="B2216" s="63"/>
      <c r="C2216" s="63"/>
      <c r="D2216" s="63"/>
      <c r="E2216" s="63"/>
      <c r="F2216" s="63"/>
      <c r="G2216" s="63"/>
      <c r="H2216" s="63"/>
    </row>
    <row r="2217" spans="1:8">
      <c r="A2217" s="64"/>
      <c r="B2217" s="63"/>
      <c r="C2217" s="63"/>
      <c r="D2217" s="63"/>
      <c r="E2217" s="63"/>
      <c r="F2217" s="63"/>
      <c r="G2217" s="63"/>
      <c r="H2217" s="63"/>
    </row>
    <row r="2218" spans="1:8">
      <c r="A2218" s="64"/>
      <c r="B2218" s="63"/>
      <c r="C2218" s="63"/>
      <c r="D2218" s="63"/>
      <c r="E2218" s="63"/>
      <c r="F2218" s="63"/>
      <c r="G2218" s="63"/>
      <c r="H2218" s="63"/>
    </row>
    <row r="2219" spans="1:8">
      <c r="A2219" s="64"/>
      <c r="B2219" s="63"/>
      <c r="C2219" s="63"/>
      <c r="D2219" s="63"/>
      <c r="E2219" s="63"/>
      <c r="F2219" s="63"/>
      <c r="G2219" s="63"/>
      <c r="H2219" s="63"/>
    </row>
    <row r="2220" spans="1:8">
      <c r="A2220" s="64"/>
      <c r="B2220" s="63"/>
      <c r="C2220" s="63"/>
      <c r="D2220" s="63"/>
      <c r="E2220" s="63"/>
      <c r="F2220" s="63"/>
      <c r="G2220" s="63"/>
      <c r="H2220" s="63"/>
    </row>
    <row r="2221" spans="1:8">
      <c r="A2221" s="64"/>
      <c r="B2221" s="63"/>
      <c r="C2221" s="63"/>
      <c r="D2221" s="63"/>
      <c r="E2221" s="63"/>
      <c r="F2221" s="63"/>
      <c r="G2221" s="63"/>
      <c r="H2221" s="63"/>
    </row>
    <row r="2222" spans="1:8">
      <c r="A2222" s="64"/>
      <c r="B2222" s="63"/>
      <c r="C2222" s="63"/>
      <c r="D2222" s="63"/>
      <c r="E2222" s="63"/>
      <c r="F2222" s="63"/>
      <c r="G2222" s="63"/>
      <c r="H2222" s="63"/>
    </row>
    <row r="2223" spans="1:8">
      <c r="A2223" s="64"/>
      <c r="B2223" s="63"/>
      <c r="C2223" s="63"/>
      <c r="D2223" s="63"/>
      <c r="E2223" s="63"/>
      <c r="F2223" s="63"/>
      <c r="G2223" s="63"/>
      <c r="H2223" s="63"/>
    </row>
    <row r="2224" spans="1:8">
      <c r="A2224" s="64"/>
      <c r="B2224" s="63"/>
      <c r="C2224" s="63"/>
      <c r="D2224" s="63"/>
      <c r="E2224" s="63"/>
      <c r="F2224" s="63"/>
      <c r="G2224" s="63"/>
      <c r="H2224" s="63"/>
    </row>
    <row r="2225" spans="1:8">
      <c r="A2225" s="64"/>
      <c r="B2225" s="63"/>
      <c r="C2225" s="63"/>
      <c r="D2225" s="63"/>
      <c r="E2225" s="63"/>
      <c r="F2225" s="63"/>
      <c r="G2225" s="63"/>
      <c r="H2225" s="63"/>
    </row>
    <row r="2226" spans="1:8">
      <c r="A2226" s="64"/>
      <c r="B2226" s="63"/>
      <c r="C2226" s="63"/>
      <c r="D2226" s="63"/>
      <c r="E2226" s="63"/>
      <c r="F2226" s="63"/>
      <c r="G2226" s="63"/>
      <c r="H2226" s="63"/>
    </row>
    <row r="2227" spans="1:8">
      <c r="A2227" s="64"/>
      <c r="B2227" s="63"/>
      <c r="C2227" s="63"/>
      <c r="D2227" s="63"/>
      <c r="E2227" s="63"/>
      <c r="F2227" s="63"/>
      <c r="G2227" s="63"/>
      <c r="H2227" s="63"/>
    </row>
    <row r="2228" spans="1:8">
      <c r="A2228" s="64"/>
      <c r="B2228" s="63"/>
      <c r="C2228" s="63"/>
      <c r="D2228" s="63"/>
      <c r="E2228" s="63"/>
      <c r="F2228" s="63"/>
      <c r="G2228" s="63"/>
      <c r="H2228" s="63"/>
    </row>
    <row r="2229" spans="1:8">
      <c r="A2229" s="64"/>
      <c r="B2229" s="63"/>
      <c r="C2229" s="63"/>
      <c r="D2229" s="63"/>
      <c r="E2229" s="63"/>
      <c r="F2229" s="63"/>
      <c r="G2229" s="63"/>
      <c r="H2229" s="63"/>
    </row>
    <row r="2230" spans="1:8">
      <c r="A2230" s="64"/>
      <c r="B2230" s="63"/>
      <c r="C2230" s="63"/>
      <c r="D2230" s="63"/>
      <c r="E2230" s="63"/>
      <c r="F2230" s="63"/>
      <c r="G2230" s="63"/>
      <c r="H2230" s="63"/>
    </row>
    <row r="2231" spans="1:8">
      <c r="A2231" s="64"/>
      <c r="B2231" s="63"/>
      <c r="C2231" s="63"/>
      <c r="D2231" s="63"/>
      <c r="E2231" s="63"/>
      <c r="F2231" s="63"/>
      <c r="G2231" s="63"/>
      <c r="H2231" s="63"/>
    </row>
    <row r="2232" spans="1:8">
      <c r="A2232" s="64"/>
      <c r="B2232" s="63"/>
      <c r="C2232" s="63"/>
      <c r="D2232" s="63"/>
      <c r="E2232" s="63"/>
      <c r="F2232" s="63"/>
      <c r="G2232" s="63"/>
      <c r="H2232" s="63"/>
    </row>
    <row r="2233" spans="1:8">
      <c r="A2233" s="64"/>
      <c r="B2233" s="63"/>
      <c r="C2233" s="63"/>
      <c r="D2233" s="63"/>
      <c r="E2233" s="63"/>
      <c r="F2233" s="63"/>
      <c r="G2233" s="63"/>
      <c r="H2233" s="63"/>
    </row>
    <row r="2234" spans="1:8">
      <c r="A2234" s="64"/>
      <c r="B2234" s="63"/>
      <c r="C2234" s="63"/>
      <c r="D2234" s="63"/>
      <c r="E2234" s="63"/>
      <c r="F2234" s="63"/>
      <c r="G2234" s="63"/>
      <c r="H2234" s="63"/>
    </row>
    <row r="2235" spans="1:8">
      <c r="A2235" s="64"/>
      <c r="B2235" s="63"/>
      <c r="C2235" s="63"/>
      <c r="D2235" s="63"/>
      <c r="E2235" s="63"/>
      <c r="F2235" s="63"/>
      <c r="G2235" s="63"/>
      <c r="H2235" s="63"/>
    </row>
    <row r="2236" spans="1:8">
      <c r="A2236" s="64"/>
      <c r="B2236" s="63"/>
      <c r="C2236" s="63"/>
      <c r="D2236" s="63"/>
      <c r="E2236" s="63"/>
      <c r="F2236" s="63"/>
      <c r="G2236" s="63"/>
      <c r="H2236" s="63"/>
    </row>
    <row r="2237" spans="1:8">
      <c r="A2237" s="64"/>
      <c r="B2237" s="63"/>
      <c r="C2237" s="63"/>
      <c r="D2237" s="63"/>
      <c r="E2237" s="63"/>
      <c r="F2237" s="63"/>
      <c r="G2237" s="63"/>
      <c r="H2237" s="63"/>
    </row>
    <row r="2238" spans="1:8">
      <c r="A2238" s="64"/>
      <c r="B2238" s="63"/>
      <c r="C2238" s="63"/>
      <c r="D2238" s="63"/>
      <c r="E2238" s="63"/>
      <c r="F2238" s="63"/>
      <c r="G2238" s="63"/>
      <c r="H2238" s="63"/>
    </row>
    <row r="2239" spans="1:8">
      <c r="A2239" s="64"/>
      <c r="B2239" s="63"/>
      <c r="C2239" s="63"/>
      <c r="D2239" s="63"/>
      <c r="E2239" s="63"/>
      <c r="F2239" s="63"/>
      <c r="G2239" s="63"/>
      <c r="H2239" s="63"/>
    </row>
    <row r="2240" spans="1:8">
      <c r="A2240" s="64"/>
      <c r="B2240" s="63"/>
      <c r="C2240" s="63"/>
      <c r="D2240" s="63"/>
      <c r="E2240" s="63"/>
      <c r="F2240" s="63"/>
      <c r="G2240" s="63"/>
      <c r="H2240" s="63"/>
    </row>
    <row r="2241" spans="1:8">
      <c r="A2241" s="64"/>
      <c r="B2241" s="63"/>
      <c r="C2241" s="63"/>
      <c r="D2241" s="63"/>
      <c r="E2241" s="63"/>
      <c r="F2241" s="63"/>
      <c r="G2241" s="63"/>
      <c r="H2241" s="63"/>
    </row>
    <row r="2242" spans="1:8">
      <c r="A2242" s="64"/>
      <c r="B2242" s="63"/>
      <c r="C2242" s="63"/>
      <c r="D2242" s="63"/>
      <c r="E2242" s="63"/>
      <c r="F2242" s="63"/>
      <c r="G2242" s="63"/>
      <c r="H2242" s="63"/>
    </row>
    <row r="2243" spans="1:8">
      <c r="A2243" s="64"/>
      <c r="B2243" s="63"/>
      <c r="C2243" s="63"/>
      <c r="D2243" s="63"/>
      <c r="E2243" s="63"/>
      <c r="F2243" s="63"/>
      <c r="G2243" s="63"/>
      <c r="H2243" s="63"/>
    </row>
    <row r="2244" spans="1:8">
      <c r="A2244" s="64"/>
      <c r="B2244" s="63"/>
      <c r="C2244" s="63"/>
      <c r="D2244" s="63"/>
      <c r="E2244" s="63"/>
      <c r="F2244" s="63"/>
      <c r="G2244" s="63"/>
      <c r="H2244" s="63"/>
    </row>
    <row r="2245" spans="1:8">
      <c r="A2245" s="64"/>
      <c r="B2245" s="63"/>
      <c r="C2245" s="63"/>
      <c r="D2245" s="63"/>
      <c r="E2245" s="63"/>
      <c r="F2245" s="63"/>
      <c r="G2245" s="63"/>
      <c r="H2245" s="63"/>
    </row>
    <row r="2246" spans="1:8">
      <c r="A2246" s="64"/>
      <c r="B2246" s="63"/>
      <c r="C2246" s="63"/>
      <c r="D2246" s="63"/>
      <c r="E2246" s="63"/>
      <c r="F2246" s="63"/>
      <c r="G2246" s="63"/>
      <c r="H2246" s="63"/>
    </row>
    <row r="2247" spans="1:8">
      <c r="A2247" s="64"/>
      <c r="B2247" s="63"/>
      <c r="C2247" s="63"/>
      <c r="D2247" s="63"/>
      <c r="E2247" s="63"/>
      <c r="F2247" s="63"/>
      <c r="G2247" s="63"/>
      <c r="H2247" s="63"/>
    </row>
    <row r="2248" spans="1:8">
      <c r="A2248" s="64"/>
      <c r="B2248" s="63"/>
      <c r="C2248" s="63"/>
      <c r="D2248" s="63"/>
      <c r="E2248" s="63"/>
      <c r="F2248" s="63"/>
      <c r="G2248" s="63"/>
      <c r="H2248" s="63"/>
    </row>
    <row r="2249" spans="1:8">
      <c r="A2249" s="64"/>
      <c r="B2249" s="63"/>
      <c r="C2249" s="63"/>
      <c r="D2249" s="63"/>
      <c r="E2249" s="63"/>
      <c r="F2249" s="63"/>
      <c r="G2249" s="63"/>
      <c r="H2249" s="63"/>
    </row>
    <row r="2250" spans="1:8">
      <c r="A2250" s="64"/>
      <c r="B2250" s="63"/>
      <c r="C2250" s="63"/>
      <c r="D2250" s="63"/>
      <c r="E2250" s="63"/>
      <c r="F2250" s="63"/>
      <c r="G2250" s="63"/>
      <c r="H2250" s="63"/>
    </row>
    <row r="2251" spans="1:8">
      <c r="A2251" s="64"/>
      <c r="B2251" s="63"/>
      <c r="C2251" s="63"/>
      <c r="D2251" s="63"/>
      <c r="E2251" s="63"/>
      <c r="F2251" s="63"/>
      <c r="G2251" s="63"/>
      <c r="H2251" s="63"/>
    </row>
    <row r="2252" spans="1:8">
      <c r="A2252" s="64"/>
      <c r="B2252" s="63"/>
      <c r="C2252" s="63"/>
      <c r="D2252" s="63"/>
      <c r="E2252" s="63"/>
      <c r="F2252" s="63"/>
      <c r="G2252" s="63"/>
      <c r="H2252" s="63"/>
    </row>
    <row r="2253" spans="1:8">
      <c r="A2253" s="64"/>
      <c r="B2253" s="63"/>
      <c r="C2253" s="63"/>
      <c r="D2253" s="63"/>
      <c r="E2253" s="63"/>
      <c r="F2253" s="63"/>
      <c r="G2253" s="63"/>
      <c r="H2253" s="63"/>
    </row>
    <row r="2254" spans="1:8">
      <c r="A2254" s="64"/>
      <c r="B2254" s="63"/>
      <c r="C2254" s="63"/>
      <c r="D2254" s="63"/>
      <c r="E2254" s="63"/>
      <c r="F2254" s="63"/>
      <c r="G2254" s="63"/>
      <c r="H2254" s="63"/>
    </row>
    <row r="2255" spans="1:8">
      <c r="A2255" s="64"/>
      <c r="B2255" s="63"/>
      <c r="C2255" s="63"/>
      <c r="D2255" s="63"/>
      <c r="E2255" s="63"/>
      <c r="F2255" s="63"/>
      <c r="G2255" s="63"/>
      <c r="H2255" s="63"/>
    </row>
    <row r="2256" spans="1:8">
      <c r="A2256" s="64"/>
      <c r="B2256" s="63"/>
      <c r="C2256" s="63"/>
      <c r="D2256" s="63"/>
      <c r="E2256" s="63"/>
      <c r="F2256" s="63"/>
      <c r="G2256" s="63"/>
      <c r="H2256" s="63"/>
    </row>
    <row r="2257" spans="1:8">
      <c r="A2257" s="64"/>
      <c r="B2257" s="63"/>
      <c r="C2257" s="63"/>
      <c r="D2257" s="63"/>
      <c r="E2257" s="63"/>
      <c r="F2257" s="63"/>
      <c r="G2257" s="63"/>
      <c r="H2257" s="63"/>
    </row>
  </sheetData>
  <mergeCells count="67">
    <mergeCell ref="B1807:H1807"/>
    <mergeCell ref="B1730:H1730"/>
    <mergeCell ref="B1732:H1732"/>
    <mergeCell ref="B1740:H1740"/>
    <mergeCell ref="B1758:H1758"/>
    <mergeCell ref="B1766:H1766"/>
    <mergeCell ref="B1782:H1782"/>
    <mergeCell ref="B1790:H1790"/>
    <mergeCell ref="B1598:H1598"/>
    <mergeCell ref="B1570:H1570"/>
    <mergeCell ref="B1584:H1584"/>
    <mergeCell ref="B632:H632"/>
    <mergeCell ref="B1449:H1449"/>
    <mergeCell ref="B1075:H1075"/>
    <mergeCell ref="B1129:H1129"/>
    <mergeCell ref="B1179:H1179"/>
    <mergeCell ref="B1436:H1436"/>
    <mergeCell ref="B689:H689"/>
    <mergeCell ref="B1067:H1067"/>
    <mergeCell ref="B1440:H1440"/>
    <mergeCell ref="B1444:H1444"/>
    <mergeCell ref="B1063:H1063"/>
    <mergeCell ref="B1542:H1542"/>
    <mergeCell ref="B1556:H1556"/>
    <mergeCell ref="A1:H1"/>
    <mergeCell ref="B6:H6"/>
    <mergeCell ref="B59:H59"/>
    <mergeCell ref="B100:H100"/>
    <mergeCell ref="B108:H108"/>
    <mergeCell ref="B624:H624"/>
    <mergeCell ref="B137:H137"/>
    <mergeCell ref="B560:H560"/>
    <mergeCell ref="B159:H159"/>
    <mergeCell ref="B170:H170"/>
    <mergeCell ref="B573:H573"/>
    <mergeCell ref="B1463:H1463"/>
    <mergeCell ref="B1526:H1526"/>
    <mergeCell ref="B1650:H1650"/>
    <mergeCell ref="B1748:H1748"/>
    <mergeCell ref="B1750:H1750"/>
    <mergeCell ref="B1713:H1713"/>
    <mergeCell ref="B1692:H1692"/>
    <mergeCell ref="B1706:H1706"/>
    <mergeCell ref="B1720:H1720"/>
    <mergeCell ref="B1724:H1724"/>
    <mergeCell ref="B1472:H1472"/>
    <mergeCell ref="B1467:H1467"/>
    <mergeCell ref="B1513:H1513"/>
    <mergeCell ref="B1477:H1477"/>
    <mergeCell ref="B1481:H1481"/>
    <mergeCell ref="B1500:H1500"/>
    <mergeCell ref="B1834:H1834"/>
    <mergeCell ref="B1842:H1842"/>
    <mergeCell ref="B1850:H1850"/>
    <mergeCell ref="B1432:H1432"/>
    <mergeCell ref="B1820:H1820"/>
    <mergeCell ref="B1822:H1822"/>
    <mergeCell ref="B1826:H1826"/>
    <mergeCell ref="B1830:H1830"/>
    <mergeCell ref="B1612:H1612"/>
    <mergeCell ref="B1626:H1626"/>
    <mergeCell ref="B1634:H1634"/>
    <mergeCell ref="B1664:H1664"/>
    <mergeCell ref="B1678:H1678"/>
    <mergeCell ref="B1774:H1774"/>
    <mergeCell ref="B1799:H1799"/>
    <mergeCell ref="B1642:H1642"/>
  </mergeCells>
  <phoneticPr fontId="16" type="noConversion"/>
  <printOptions horizontalCentered="1"/>
  <pageMargins left="0.23622047244094491" right="0.23622047244094491" top="0.74803149606299213" bottom="0.74803149606299213" header="0" footer="0"/>
  <pageSetup scale="94" orientation="portrait" r:id="rId1"/>
  <headerFooter>
    <oddHeader>&amp;CLSS_Hospital_Take off Sheet_Placemaking Works_Draft_12.11.2025</oddHeader>
    <oddFooter>&amp;CAISHWARYA TIPNIS ARCHITECTS&amp;R&amp;P</oddFooter>
  </headerFooter>
  <rowBreaks count="2" manualBreakCount="2">
    <brk id="570" max="7" man="1"/>
    <brk id="181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2668f2-8826-4673-a895-9db7e7c7fafa">
      <Terms xmlns="http://schemas.microsoft.com/office/infopath/2007/PartnerControls"/>
    </lcf76f155ced4ddcb4097134ff3c332f>
    <TaxCatchAll xmlns="69eeaa5e-1e55-4a53-a5de-a0abff698a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A550CF0C3FCF4EBD59FFCCF69C35FE" ma:contentTypeVersion="16" ma:contentTypeDescription="Create a new document." ma:contentTypeScope="" ma:versionID="f8ea44fa4cb810e01bfedea52d29824e">
  <xsd:schema xmlns:xsd="http://www.w3.org/2001/XMLSchema" xmlns:xs="http://www.w3.org/2001/XMLSchema" xmlns:p="http://schemas.microsoft.com/office/2006/metadata/properties" xmlns:ns2="e42668f2-8826-4673-a895-9db7e7c7fafa" xmlns:ns3="69eeaa5e-1e55-4a53-a5de-a0abff698ac6" targetNamespace="http://schemas.microsoft.com/office/2006/metadata/properties" ma:root="true" ma:fieldsID="f4b1bca44f9a153a4069c0f4061fae7d" ns2:_="" ns3:_="">
    <xsd:import namespace="e42668f2-8826-4673-a895-9db7e7c7fafa"/>
    <xsd:import namespace="69eeaa5e-1e55-4a53-a5de-a0abff698ac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668f2-8826-4673-a895-9db7e7c7f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cee64f-21f0-4238-97d0-803b8bd71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aa5e-1e55-4a53-a5de-a0abff698ac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05e4d7d-11f4-4c58-8958-5427b37f5069}" ma:internalName="TaxCatchAll" ma:showField="CatchAllData" ma:web="69eeaa5e-1e55-4a53-a5de-a0abff698a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DD37B-133A-40DC-B0B8-979CD1A3738C}">
  <ds:schemaRefs>
    <ds:schemaRef ds:uri="http://schemas.microsoft.com/sharepoint/v3/contenttype/forms"/>
  </ds:schemaRefs>
</ds:datastoreItem>
</file>

<file path=customXml/itemProps2.xml><?xml version="1.0" encoding="utf-8"?>
<ds:datastoreItem xmlns:ds="http://schemas.openxmlformats.org/officeDocument/2006/customXml" ds:itemID="{98B4176F-2B2A-4A10-88E3-5EB6E68A9F4D}">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e42668f2-8826-4673-a895-9db7e7c7fafa"/>
    <ds:schemaRef ds:uri="http://schemas.openxmlformats.org/package/2006/metadata/core-properties"/>
    <ds:schemaRef ds:uri="69eeaa5e-1e55-4a53-a5de-a0abff698ac6"/>
    <ds:schemaRef ds:uri="http://www.w3.org/XML/1998/namespace"/>
    <ds:schemaRef ds:uri="http://purl.org/dc/dcmitype/"/>
  </ds:schemaRefs>
</ds:datastoreItem>
</file>

<file path=customXml/itemProps3.xml><?xml version="1.0" encoding="utf-8"?>
<ds:datastoreItem xmlns:ds="http://schemas.openxmlformats.org/officeDocument/2006/customXml" ds:itemID="{37B5586B-019E-4BEA-8F36-2F2D36036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668f2-8826-4673-a895-9db7e7c7fafa"/>
    <ds:schemaRef ds:uri="69eeaa5e-1e55-4a53-a5de-a0abff698a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Abstract For Tin Hut</vt:lpstr>
      <vt:lpstr>Measurement Sheet For Tin Hut</vt:lpstr>
      <vt:lpstr>Abstract For Hospital</vt:lpstr>
      <vt:lpstr>Measurement Sheet For Hospital</vt:lpstr>
      <vt:lpstr>'Abstract For Hospital'!Print_Area</vt:lpstr>
      <vt:lpstr>'Abstract For Tin Hut'!Print_Area</vt:lpstr>
      <vt:lpstr>'Measurement Sheet For Hospital'!Print_Area</vt:lpstr>
      <vt:lpstr>'Measurement Sheet For Tin Hut'!Print_Area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vaibhav jain</dc:creator>
  <cp:lastModifiedBy>lenovo</cp:lastModifiedBy>
  <dcterms:created xsi:type="dcterms:W3CDTF">2015-06-05T18:17:20Z</dcterms:created>
  <dcterms:modified xsi:type="dcterms:W3CDTF">2026-05-08T09:08:33Z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0x010100A2A550CF0C3FCF4EBD59FFCCF69C35FE</vt:lpwstr>
  </property>
  <property fmtid="{D5CDD505-2E9C-101B-9397-08002B2CF9AE}" pid="3" name="MediaServiceImageTags">
    <vt:lpwstr/>
  </property>
  <property fmtid="{D5CDD505-2E9C-101B-9397-08002B2CF9AE}" pid="4" name="2m" linkTarget="Prop_2m">
    <vt:lpwstr>#REF!</vt:lpwstr>
  </property>
</Properties>
</file>